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28"/>
  <workbookPr/>
  <mc:AlternateContent xmlns:mc="http://schemas.openxmlformats.org/markup-compatibility/2006">
    <mc:Choice Requires="x15">
      <x15ac:absPath xmlns:x15ac="http://schemas.microsoft.com/office/spreadsheetml/2010/11/ac" url="/Users/akirainoue/Desktop/シンポ2026/団体申込書/"/>
    </mc:Choice>
  </mc:AlternateContent>
  <xr:revisionPtr revIDLastSave="0" documentId="13_ncr:1_{F41A8A08-2711-4B45-A1C0-0B6BEAA7C670}" xr6:coauthVersionLast="47" xr6:coauthVersionMax="47" xr10:uidLastSave="{00000000-0000-0000-0000-000000000000}"/>
  <bookViews>
    <workbookView xWindow="600" yWindow="1860" windowWidth="30560" windowHeight="16920" xr2:uid="{00000000-000D-0000-FFFF-FFFF00000000}"/>
  </bookViews>
  <sheets>
    <sheet name="団体申込書2026-10v1 (法人)" sheetId="11" r:id="rId1"/>
  </sheets>
  <definedNames>
    <definedName name="_xlnm.Print_Area" localSheetId="0">'団体申込書2026-10v1 (法人)'!$A$1:$X$72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R20" i="11" l="1"/>
  <c r="DR21" i="11"/>
  <c r="DR22" i="11"/>
  <c r="DR23" i="11"/>
  <c r="DR24" i="11"/>
  <c r="DR25" i="11"/>
  <c r="DR26" i="11"/>
  <c r="DR27" i="11"/>
  <c r="DR28" i="11"/>
  <c r="DR29" i="11"/>
  <c r="DR30" i="11"/>
  <c r="DR31" i="11"/>
  <c r="DR32" i="11"/>
  <c r="DR33" i="11"/>
  <c r="DR34" i="11"/>
  <c r="DR35" i="11"/>
  <c r="DR36" i="11"/>
  <c r="DR37" i="11"/>
  <c r="DR38" i="11"/>
  <c r="DR39" i="11"/>
  <c r="DR40" i="11"/>
  <c r="DR41" i="11"/>
  <c r="DR42" i="11"/>
  <c r="DR43" i="11"/>
  <c r="DR44" i="11"/>
  <c r="DR45" i="11"/>
  <c r="DR46" i="11"/>
  <c r="DR47" i="11"/>
  <c r="DR48" i="11"/>
  <c r="DR49" i="11"/>
  <c r="DR50" i="11"/>
  <c r="DR51" i="11"/>
  <c r="DR52" i="11"/>
  <c r="DR53" i="11"/>
  <c r="DR54" i="11"/>
  <c r="DR55" i="11"/>
  <c r="DR56" i="11"/>
  <c r="DR57" i="11"/>
  <c r="DR58" i="11"/>
  <c r="DR59" i="11"/>
  <c r="DR60" i="11"/>
  <c r="DR61" i="11"/>
  <c r="DR62" i="11"/>
  <c r="DR63" i="11"/>
  <c r="DR64" i="11"/>
  <c r="DF20" i="11"/>
  <c r="DF21" i="11"/>
  <c r="DF22" i="11"/>
  <c r="DF23" i="11"/>
  <c r="DF24" i="11"/>
  <c r="DF25" i="11"/>
  <c r="DF26" i="11"/>
  <c r="DF27" i="11"/>
  <c r="DF28" i="11"/>
  <c r="DF29" i="11"/>
  <c r="DF30" i="11"/>
  <c r="DF31" i="11"/>
  <c r="DF32" i="11"/>
  <c r="DF33" i="11"/>
  <c r="DF34" i="11"/>
  <c r="DF35" i="11"/>
  <c r="DF36" i="11"/>
  <c r="DF37" i="11"/>
  <c r="DF38" i="11"/>
  <c r="DF39" i="11"/>
  <c r="DF40" i="11"/>
  <c r="DF41" i="11"/>
  <c r="DF42" i="11"/>
  <c r="DF43" i="11"/>
  <c r="DF44" i="11"/>
  <c r="DF45" i="11"/>
  <c r="DF46" i="11"/>
  <c r="DF47" i="11"/>
  <c r="DF48" i="11"/>
  <c r="DF49" i="11"/>
  <c r="DF50" i="11"/>
  <c r="DF51" i="11"/>
  <c r="DF52" i="11"/>
  <c r="DF53" i="11"/>
  <c r="DF54" i="11"/>
  <c r="DF55" i="11"/>
  <c r="DF56" i="11"/>
  <c r="DF57" i="11"/>
  <c r="DF58" i="11"/>
  <c r="DF59" i="11"/>
  <c r="DF60" i="11"/>
  <c r="DF61" i="11"/>
  <c r="DF62" i="11"/>
  <c r="DF63" i="11"/>
  <c r="DF64" i="11"/>
  <c r="ET69" i="11"/>
  <c r="ES69" i="11"/>
  <c r="DE65" i="11"/>
  <c r="DD65" i="11"/>
  <c r="DC65" i="11"/>
  <c r="DB65" i="11"/>
  <c r="DA65" i="11"/>
  <c r="CZ65" i="11"/>
  <c r="CY65" i="11"/>
  <c r="CX65" i="11"/>
  <c r="CW65" i="11"/>
  <c r="CT65" i="11"/>
  <c r="CS65" i="11"/>
  <c r="CR65" i="11"/>
  <c r="CQ65" i="11"/>
  <c r="CM65" i="11"/>
  <c r="CL65" i="11"/>
  <c r="BO65" i="11"/>
  <c r="BN65" i="11"/>
  <c r="BM65" i="11"/>
  <c r="BL65" i="11"/>
  <c r="BK65" i="11"/>
  <c r="BJ65" i="11"/>
  <c r="BI65" i="11"/>
  <c r="BH65" i="11"/>
  <c r="BG65" i="11"/>
  <c r="BF65" i="11"/>
  <c r="BE65" i="11"/>
  <c r="BD65" i="11"/>
  <c r="BC65" i="11"/>
  <c r="BB65" i="11"/>
  <c r="BA65" i="11"/>
  <c r="AY65" i="11"/>
  <c r="AS65" i="11"/>
  <c r="EG64" i="11"/>
  <c r="EF64" i="11"/>
  <c r="EE64" i="11"/>
  <c r="ED64" i="11"/>
  <c r="EC64" i="11"/>
  <c r="EB64" i="11"/>
  <c r="EA64" i="11"/>
  <c r="DZ64" i="11"/>
  <c r="DX64" i="11"/>
  <c r="DW64" i="11"/>
  <c r="DV64" i="11"/>
  <c r="DU64" i="11"/>
  <c r="DN64" i="11"/>
  <c r="DM64" i="11"/>
  <c r="DK64" i="11"/>
  <c r="DP64" i="11" s="1"/>
  <c r="X64" i="11" s="1"/>
  <c r="CV64" i="11"/>
  <c r="CU64" i="11"/>
  <c r="CP64" i="11"/>
  <c r="CO64" i="11"/>
  <c r="CN64" i="11"/>
  <c r="CK64" i="11"/>
  <c r="CJ64" i="11"/>
  <c r="CI64" i="11"/>
  <c r="CH64" i="11"/>
  <c r="CG64" i="11"/>
  <c r="CF64" i="11"/>
  <c r="CE64" i="11"/>
  <c r="CD64" i="11"/>
  <c r="CC64" i="11"/>
  <c r="CB64" i="11"/>
  <c r="CA64" i="11"/>
  <c r="BZ64" i="11"/>
  <c r="BQ64" i="11"/>
  <c r="BP64" i="11"/>
  <c r="AX64" i="11"/>
  <c r="AW64" i="11"/>
  <c r="AV64" i="11"/>
  <c r="AU64" i="11"/>
  <c r="AT64" i="11"/>
  <c r="AR64" i="11"/>
  <c r="AQ64" i="11"/>
  <c r="AP64" i="11"/>
  <c r="DI64" i="11" s="1"/>
  <c r="AO64" i="11"/>
  <c r="AN64" i="11"/>
  <c r="DT64" i="11" s="1"/>
  <c r="AM64" i="11"/>
  <c r="AL64" i="11"/>
  <c r="AK64" i="11"/>
  <c r="AJ64" i="11"/>
  <c r="AI64" i="11"/>
  <c r="AH64" i="11"/>
  <c r="AG64" i="11"/>
  <c r="AF64" i="11"/>
  <c r="AE64" i="11"/>
  <c r="AD64" i="11"/>
  <c r="AC64" i="11"/>
  <c r="AB64" i="11"/>
  <c r="AA64" i="11"/>
  <c r="Z64" i="11"/>
  <c r="EG63" i="11"/>
  <c r="EF63" i="11"/>
  <c r="EE63" i="11"/>
  <c r="ED63" i="11"/>
  <c r="EC63" i="11"/>
  <c r="EB63" i="11"/>
  <c r="EA63" i="11"/>
  <c r="DZ63" i="11"/>
  <c r="DX63" i="11"/>
  <c r="DW63" i="11"/>
  <c r="DV63" i="11"/>
  <c r="DU63" i="11"/>
  <c r="DN63" i="11"/>
  <c r="DM63" i="11"/>
  <c r="DK63" i="11"/>
  <c r="DP63" i="11" s="1"/>
  <c r="X63" i="11" s="1"/>
  <c r="CV63" i="11"/>
  <c r="CU63" i="11"/>
  <c r="CP63" i="11"/>
  <c r="CO63" i="11"/>
  <c r="CN63" i="11"/>
  <c r="CK63" i="11"/>
  <c r="CJ63" i="11"/>
  <c r="CI63" i="11"/>
  <c r="CH63" i="11"/>
  <c r="CG63" i="11"/>
  <c r="CF63" i="11"/>
  <c r="CE63" i="11"/>
  <c r="CD63" i="11"/>
  <c r="CC63" i="11"/>
  <c r="CB63" i="11"/>
  <c r="CA63" i="11"/>
  <c r="BZ63" i="11"/>
  <c r="BQ63" i="11"/>
  <c r="BP63" i="11"/>
  <c r="AX63" i="11"/>
  <c r="AW63" i="11"/>
  <c r="AV63" i="11"/>
  <c r="AU63" i="11"/>
  <c r="AT63" i="11"/>
  <c r="AR63" i="11"/>
  <c r="AQ63" i="11"/>
  <c r="AP63" i="11"/>
  <c r="DI63" i="11" s="1"/>
  <c r="AO63" i="11"/>
  <c r="AN63" i="11"/>
  <c r="DT63" i="11" s="1"/>
  <c r="AM63" i="11"/>
  <c r="AL63" i="11"/>
  <c r="AK63" i="11"/>
  <c r="AJ63" i="11"/>
  <c r="AI63" i="11"/>
  <c r="AH63" i="11"/>
  <c r="AG63" i="11"/>
  <c r="AF63" i="11"/>
  <c r="AE63" i="11"/>
  <c r="AD63" i="11"/>
  <c r="AC63" i="11"/>
  <c r="AB63" i="11"/>
  <c r="AA63" i="11"/>
  <c r="Z63" i="11"/>
  <c r="EG62" i="11"/>
  <c r="EF62" i="11"/>
  <c r="EE62" i="11"/>
  <c r="ED62" i="11"/>
  <c r="EC62" i="11"/>
  <c r="EB62" i="11"/>
  <c r="EA62" i="11"/>
  <c r="DZ62" i="11"/>
  <c r="DX62" i="11"/>
  <c r="DW62" i="11"/>
  <c r="DV62" i="11"/>
  <c r="DU62" i="11"/>
  <c r="DN62" i="11"/>
  <c r="DM62" i="11"/>
  <c r="DK62" i="11"/>
  <c r="DP62" i="11" s="1"/>
  <c r="X62" i="11" s="1"/>
  <c r="CV62" i="11"/>
  <c r="CU62" i="11"/>
  <c r="CP62" i="11"/>
  <c r="CO62" i="11"/>
  <c r="CN62" i="11"/>
  <c r="CK62" i="11"/>
  <c r="CJ62" i="11"/>
  <c r="CI62" i="11"/>
  <c r="CH62" i="11"/>
  <c r="CG62" i="11"/>
  <c r="CF62" i="11"/>
  <c r="CE62" i="11"/>
  <c r="CD62" i="11"/>
  <c r="CC62" i="11"/>
  <c r="CB62" i="11"/>
  <c r="CA62" i="11"/>
  <c r="BZ62" i="11"/>
  <c r="BQ62" i="11"/>
  <c r="BP62" i="11"/>
  <c r="AX62" i="11"/>
  <c r="AW62" i="11"/>
  <c r="AV62" i="11"/>
  <c r="AU62" i="11"/>
  <c r="AT62" i="11"/>
  <c r="AR62" i="11"/>
  <c r="AQ62" i="11"/>
  <c r="AP62" i="11"/>
  <c r="DI62" i="11" s="1"/>
  <c r="AO62" i="11"/>
  <c r="AN62" i="11"/>
  <c r="DT62" i="11" s="1"/>
  <c r="AM62" i="11"/>
  <c r="AL62" i="11"/>
  <c r="AK62" i="11"/>
  <c r="AJ62" i="11"/>
  <c r="AI62" i="11"/>
  <c r="AH62" i="11"/>
  <c r="AG62" i="11"/>
  <c r="AF62" i="11"/>
  <c r="AE62" i="11"/>
  <c r="AD62" i="11"/>
  <c r="AC62" i="11"/>
  <c r="AB62" i="11"/>
  <c r="AA62" i="11"/>
  <c r="Z62" i="11"/>
  <c r="EG61" i="11"/>
  <c r="EF61" i="11"/>
  <c r="EE61" i="11"/>
  <c r="ED61" i="11"/>
  <c r="EC61" i="11"/>
  <c r="EB61" i="11"/>
  <c r="EA61" i="11"/>
  <c r="DZ61" i="11"/>
  <c r="DX61" i="11"/>
  <c r="DW61" i="11"/>
  <c r="DV61" i="11"/>
  <c r="DU61" i="11"/>
  <c r="DN61" i="11"/>
  <c r="DM61" i="11"/>
  <c r="DK61" i="11"/>
  <c r="DP61" i="11" s="1"/>
  <c r="CV61" i="11"/>
  <c r="CU61" i="11"/>
  <c r="CP61" i="11"/>
  <c r="CO61" i="11"/>
  <c r="CN61" i="11"/>
  <c r="CK61" i="11"/>
  <c r="CJ61" i="11"/>
  <c r="CI61" i="11"/>
  <c r="CH61" i="11"/>
  <c r="CG61" i="11"/>
  <c r="CF61" i="11"/>
  <c r="CE61" i="11"/>
  <c r="CD61" i="11"/>
  <c r="CC61" i="11"/>
  <c r="CB61" i="11"/>
  <c r="CA61" i="11"/>
  <c r="BZ61" i="11"/>
  <c r="BQ61" i="11"/>
  <c r="BP61" i="11"/>
  <c r="AX61" i="11"/>
  <c r="AW61" i="11"/>
  <c r="AV61" i="11"/>
  <c r="AU61" i="11"/>
  <c r="AT61" i="11"/>
  <c r="AR61" i="11"/>
  <c r="AQ61" i="11"/>
  <c r="AP61" i="11"/>
  <c r="DI61" i="11" s="1"/>
  <c r="AO61" i="11"/>
  <c r="AN61" i="11"/>
  <c r="DT61" i="11" s="1"/>
  <c r="AM61" i="11"/>
  <c r="AL61" i="11"/>
  <c r="AK61" i="11"/>
  <c r="AJ61" i="11"/>
  <c r="AI61" i="11"/>
  <c r="AH61" i="11"/>
  <c r="AG61" i="11"/>
  <c r="AF61" i="11"/>
  <c r="AE61" i="11"/>
  <c r="AD61" i="11"/>
  <c r="AC61" i="11"/>
  <c r="AB61" i="11"/>
  <c r="AA61" i="11"/>
  <c r="Z61" i="11"/>
  <c r="EG60" i="11"/>
  <c r="EF60" i="11"/>
  <c r="EE60" i="11"/>
  <c r="ED60" i="11"/>
  <c r="EC60" i="11"/>
  <c r="EB60" i="11"/>
  <c r="EA60" i="11"/>
  <c r="DZ60" i="11"/>
  <c r="DX60" i="11"/>
  <c r="DW60" i="11"/>
  <c r="DV60" i="11"/>
  <c r="DU60" i="11"/>
  <c r="DN60" i="11"/>
  <c r="DM60" i="11"/>
  <c r="DK60" i="11"/>
  <c r="DP60" i="11" s="1"/>
  <c r="CV60" i="11"/>
  <c r="CU60" i="11"/>
  <c r="CP60" i="11"/>
  <c r="CO60" i="11"/>
  <c r="CN60" i="11"/>
  <c r="CK60" i="11"/>
  <c r="CJ60" i="11"/>
  <c r="CI60" i="11"/>
  <c r="CH60" i="11"/>
  <c r="CG60" i="11"/>
  <c r="CF60" i="11"/>
  <c r="CE60" i="11"/>
  <c r="CD60" i="11"/>
  <c r="CC60" i="11"/>
  <c r="CB60" i="11"/>
  <c r="CA60" i="11"/>
  <c r="BZ60" i="11"/>
  <c r="BQ60" i="11"/>
  <c r="BP60" i="11"/>
  <c r="AX60" i="11"/>
  <c r="AW60" i="11"/>
  <c r="AV60" i="11"/>
  <c r="AU60" i="11"/>
  <c r="AT60" i="11"/>
  <c r="AR60" i="11"/>
  <c r="AQ60" i="11"/>
  <c r="AP60" i="11"/>
  <c r="DI60" i="11" s="1"/>
  <c r="AO60" i="11"/>
  <c r="AN60" i="11"/>
  <c r="DT60" i="11" s="1"/>
  <c r="AM60" i="11"/>
  <c r="AL60" i="11"/>
  <c r="AK60" i="11"/>
  <c r="AJ60" i="11"/>
  <c r="AI60" i="11"/>
  <c r="AH60" i="11"/>
  <c r="AG60" i="11"/>
  <c r="AF60" i="11"/>
  <c r="AE60" i="11"/>
  <c r="AD60" i="11"/>
  <c r="AC60" i="11"/>
  <c r="AB60" i="11"/>
  <c r="AA60" i="11"/>
  <c r="Z60" i="11"/>
  <c r="EG59" i="11"/>
  <c r="EF59" i="11"/>
  <c r="EE59" i="11"/>
  <c r="ED59" i="11"/>
  <c r="EC59" i="11"/>
  <c r="EB59" i="11"/>
  <c r="EA59" i="11"/>
  <c r="DZ59" i="11"/>
  <c r="DX59" i="11"/>
  <c r="DW59" i="11"/>
  <c r="DV59" i="11"/>
  <c r="DU59" i="11"/>
  <c r="DN59" i="11"/>
  <c r="DM59" i="11"/>
  <c r="DK59" i="11"/>
  <c r="DP59" i="11" s="1"/>
  <c r="CV59" i="11"/>
  <c r="CU59" i="11"/>
  <c r="CP59" i="11"/>
  <c r="CO59" i="11"/>
  <c r="CN59" i="11"/>
  <c r="CK59" i="11"/>
  <c r="CJ59" i="11"/>
  <c r="CI59" i="11"/>
  <c r="CH59" i="11"/>
  <c r="CG59" i="11"/>
  <c r="CF59" i="11"/>
  <c r="CE59" i="11"/>
  <c r="CD59" i="11"/>
  <c r="CC59" i="11"/>
  <c r="CB59" i="11"/>
  <c r="CA59" i="11"/>
  <c r="BZ59" i="11"/>
  <c r="BQ59" i="11"/>
  <c r="BP59" i="11"/>
  <c r="AX59" i="11"/>
  <c r="AW59" i="11"/>
  <c r="AV59" i="11"/>
  <c r="AU59" i="11"/>
  <c r="AT59" i="11"/>
  <c r="AR59" i="11"/>
  <c r="AQ59" i="11"/>
  <c r="AP59" i="11"/>
  <c r="DI59" i="11" s="1"/>
  <c r="AO59" i="11"/>
  <c r="AN59" i="11"/>
  <c r="DT59" i="11" s="1"/>
  <c r="AM59" i="11"/>
  <c r="AL59" i="11"/>
  <c r="AK59" i="11"/>
  <c r="AJ59" i="11"/>
  <c r="AI59" i="11"/>
  <c r="AH59" i="11"/>
  <c r="AG59" i="11"/>
  <c r="AF59" i="11"/>
  <c r="AE59" i="11"/>
  <c r="AD59" i="11"/>
  <c r="AC59" i="11"/>
  <c r="AB59" i="11"/>
  <c r="AA59" i="11"/>
  <c r="Z59" i="11"/>
  <c r="EG58" i="11"/>
  <c r="EF58" i="11"/>
  <c r="EE58" i="11"/>
  <c r="ED58" i="11"/>
  <c r="EC58" i="11"/>
  <c r="EB58" i="11"/>
  <c r="EA58" i="11"/>
  <c r="DZ58" i="11"/>
  <c r="DX58" i="11"/>
  <c r="DW58" i="11"/>
  <c r="DV58" i="11"/>
  <c r="DU58" i="11"/>
  <c r="DN58" i="11"/>
  <c r="DM58" i="11"/>
  <c r="DK58" i="11"/>
  <c r="DP58" i="11" s="1"/>
  <c r="CV58" i="11"/>
  <c r="CU58" i="11"/>
  <c r="CP58" i="11"/>
  <c r="CO58" i="11"/>
  <c r="CN58" i="11"/>
  <c r="CK58" i="11"/>
  <c r="CJ58" i="11"/>
  <c r="CI58" i="11"/>
  <c r="CH58" i="11"/>
  <c r="CG58" i="11"/>
  <c r="CF58" i="11"/>
  <c r="CE58" i="11"/>
  <c r="CD58" i="11"/>
  <c r="CC58" i="11"/>
  <c r="CB58" i="11"/>
  <c r="CA58" i="11"/>
  <c r="BZ58" i="11"/>
  <c r="BQ58" i="11"/>
  <c r="BP58" i="11"/>
  <c r="AX58" i="11"/>
  <c r="AW58" i="11"/>
  <c r="AV58" i="11"/>
  <c r="AU58" i="11"/>
  <c r="AT58" i="11"/>
  <c r="AR58" i="11"/>
  <c r="AQ58" i="11"/>
  <c r="AP58" i="11"/>
  <c r="DI58" i="11" s="1"/>
  <c r="AO58" i="11"/>
  <c r="AN58" i="11"/>
  <c r="DT58" i="11" s="1"/>
  <c r="AM58" i="11"/>
  <c r="AL58" i="11"/>
  <c r="AK58" i="11"/>
  <c r="AJ58" i="11"/>
  <c r="AI58" i="11"/>
  <c r="AH58" i="11"/>
  <c r="AG58" i="11"/>
  <c r="AF58" i="11"/>
  <c r="AE58" i="11"/>
  <c r="AD58" i="11"/>
  <c r="AC58" i="11"/>
  <c r="AB58" i="11"/>
  <c r="AA58" i="11"/>
  <c r="Z58" i="11"/>
  <c r="EG57" i="11"/>
  <c r="EF57" i="11"/>
  <c r="EE57" i="11"/>
  <c r="ED57" i="11"/>
  <c r="EC57" i="11"/>
  <c r="EB57" i="11"/>
  <c r="EA57" i="11"/>
  <c r="DZ57" i="11"/>
  <c r="DX57" i="11"/>
  <c r="DW57" i="11"/>
  <c r="DV57" i="11"/>
  <c r="DU57" i="11"/>
  <c r="DN57" i="11"/>
  <c r="DM57" i="11"/>
  <c r="DK57" i="11"/>
  <c r="DP57" i="11" s="1"/>
  <c r="CV57" i="11"/>
  <c r="CU57" i="11"/>
  <c r="CP57" i="11"/>
  <c r="CO57" i="11"/>
  <c r="CN57" i="11"/>
  <c r="CK57" i="11"/>
  <c r="CJ57" i="11"/>
  <c r="CI57" i="11"/>
  <c r="CH57" i="11"/>
  <c r="CG57" i="11"/>
  <c r="CF57" i="11"/>
  <c r="CE57" i="11"/>
  <c r="CD57" i="11"/>
  <c r="CC57" i="11"/>
  <c r="CB57" i="11"/>
  <c r="CA57" i="11"/>
  <c r="BZ57" i="11"/>
  <c r="BQ57" i="11"/>
  <c r="BP57" i="11"/>
  <c r="AX57" i="11"/>
  <c r="AW57" i="11"/>
  <c r="AV57" i="11"/>
  <c r="AU57" i="11"/>
  <c r="AT57" i="11"/>
  <c r="AR57" i="11"/>
  <c r="AQ57" i="11"/>
  <c r="AP57" i="11"/>
  <c r="DI57" i="11" s="1"/>
  <c r="AO57" i="11"/>
  <c r="AN57" i="11"/>
  <c r="DT57" i="11" s="1"/>
  <c r="AM57" i="11"/>
  <c r="AL57" i="11"/>
  <c r="AK57" i="11"/>
  <c r="AJ57" i="11"/>
  <c r="AI57" i="11"/>
  <c r="AH57" i="11"/>
  <c r="AG57" i="11"/>
  <c r="AF57" i="11"/>
  <c r="AE57" i="11"/>
  <c r="AD57" i="11"/>
  <c r="AC57" i="11"/>
  <c r="AB57" i="11"/>
  <c r="AA57" i="11"/>
  <c r="Z57" i="11"/>
  <c r="EG56" i="11"/>
  <c r="EF56" i="11"/>
  <c r="EE56" i="11"/>
  <c r="ED56" i="11"/>
  <c r="EC56" i="11"/>
  <c r="EB56" i="11"/>
  <c r="EA56" i="11"/>
  <c r="DZ56" i="11"/>
  <c r="DX56" i="11"/>
  <c r="DW56" i="11"/>
  <c r="DV56" i="11"/>
  <c r="DU56" i="11"/>
  <c r="DN56" i="11"/>
  <c r="DM56" i="11"/>
  <c r="DK56" i="11"/>
  <c r="DP56" i="11" s="1"/>
  <c r="CV56" i="11"/>
  <c r="CU56" i="11"/>
  <c r="CP56" i="11"/>
  <c r="CO56" i="11"/>
  <c r="CN56" i="11"/>
  <c r="CK56" i="11"/>
  <c r="CJ56" i="11"/>
  <c r="CI56" i="11"/>
  <c r="CH56" i="11"/>
  <c r="CG56" i="11"/>
  <c r="CF56" i="11"/>
  <c r="CE56" i="11"/>
  <c r="CD56" i="11"/>
  <c r="CC56" i="11"/>
  <c r="CB56" i="11"/>
  <c r="CA56" i="11"/>
  <c r="BZ56" i="11"/>
  <c r="BQ56" i="11"/>
  <c r="BP56" i="11"/>
  <c r="AX56" i="11"/>
  <c r="AW56" i="11"/>
  <c r="AV56" i="11"/>
  <c r="AU56" i="11"/>
  <c r="AT56" i="11"/>
  <c r="AR56" i="11"/>
  <c r="AQ56" i="11"/>
  <c r="AP56" i="11"/>
  <c r="DI56" i="11" s="1"/>
  <c r="AO56" i="11"/>
  <c r="AN56" i="11"/>
  <c r="DT56" i="11" s="1"/>
  <c r="AM56" i="11"/>
  <c r="AL56" i="11"/>
  <c r="AK56" i="11"/>
  <c r="AJ56" i="11"/>
  <c r="AI56" i="11"/>
  <c r="AH56" i="11"/>
  <c r="AG56" i="11"/>
  <c r="AF56" i="11"/>
  <c r="AE56" i="11"/>
  <c r="AD56" i="11"/>
  <c r="AC56" i="11"/>
  <c r="AB56" i="11"/>
  <c r="AA56" i="11"/>
  <c r="Z56" i="11"/>
  <c r="EG55" i="11"/>
  <c r="EF55" i="11"/>
  <c r="EE55" i="11"/>
  <c r="ED55" i="11"/>
  <c r="EC55" i="11"/>
  <c r="EB55" i="11"/>
  <c r="EA55" i="11"/>
  <c r="DZ55" i="11"/>
  <c r="DX55" i="11"/>
  <c r="DW55" i="11"/>
  <c r="DV55" i="11"/>
  <c r="DU55" i="11"/>
  <c r="DN55" i="11"/>
  <c r="DM55" i="11"/>
  <c r="DK55" i="11"/>
  <c r="DP55" i="11" s="1"/>
  <c r="CV55" i="11"/>
  <c r="CU55" i="11"/>
  <c r="CP55" i="11"/>
  <c r="CO55" i="11"/>
  <c r="CN55" i="11"/>
  <c r="CK55" i="11"/>
  <c r="CJ55" i="11"/>
  <c r="CI55" i="11"/>
  <c r="CH55" i="11"/>
  <c r="CG55" i="11"/>
  <c r="CF55" i="11"/>
  <c r="CE55" i="11"/>
  <c r="CD55" i="11"/>
  <c r="CC55" i="11"/>
  <c r="CB55" i="11"/>
  <c r="CA55" i="11"/>
  <c r="BZ55" i="11"/>
  <c r="BQ55" i="11"/>
  <c r="BP55" i="11"/>
  <c r="AX55" i="11"/>
  <c r="AW55" i="11"/>
  <c r="AV55" i="11"/>
  <c r="AU55" i="11"/>
  <c r="AT55" i="11"/>
  <c r="AR55" i="11"/>
  <c r="AQ55" i="11"/>
  <c r="AP55" i="11"/>
  <c r="DI55" i="11" s="1"/>
  <c r="AO55" i="11"/>
  <c r="AN55" i="11"/>
  <c r="DT55" i="11" s="1"/>
  <c r="AM55" i="11"/>
  <c r="AL55" i="11"/>
  <c r="AK55" i="11"/>
  <c r="AJ55" i="11"/>
  <c r="AI55" i="11"/>
  <c r="AH55" i="11"/>
  <c r="AG55" i="11"/>
  <c r="AF55" i="11"/>
  <c r="AE55" i="11"/>
  <c r="AD55" i="11"/>
  <c r="AC55" i="11"/>
  <c r="AB55" i="11"/>
  <c r="AA55" i="11"/>
  <c r="Z55" i="11"/>
  <c r="EG54" i="11"/>
  <c r="EF54" i="11"/>
  <c r="EE54" i="11"/>
  <c r="ED54" i="11"/>
  <c r="EC54" i="11"/>
  <c r="EB54" i="11"/>
  <c r="EA54" i="11"/>
  <c r="DZ54" i="11"/>
  <c r="DX54" i="11"/>
  <c r="DW54" i="11"/>
  <c r="DV54" i="11"/>
  <c r="DU54" i="11"/>
  <c r="DN54" i="11"/>
  <c r="DM54" i="11"/>
  <c r="DK54" i="11"/>
  <c r="DP54" i="11" s="1"/>
  <c r="CV54" i="11"/>
  <c r="CU54" i="11"/>
  <c r="CP54" i="11"/>
  <c r="CO54" i="11"/>
  <c r="CN54" i="11"/>
  <c r="CK54" i="11"/>
  <c r="CJ54" i="11"/>
  <c r="CI54" i="11"/>
  <c r="CH54" i="11"/>
  <c r="CG54" i="11"/>
  <c r="CF54" i="11"/>
  <c r="CE54" i="11"/>
  <c r="CD54" i="11"/>
  <c r="CC54" i="11"/>
  <c r="CB54" i="11"/>
  <c r="CA54" i="11"/>
  <c r="BZ54" i="11"/>
  <c r="BQ54" i="11"/>
  <c r="BP54" i="11"/>
  <c r="AX54" i="11"/>
  <c r="AW54" i="11"/>
  <c r="AV54" i="11"/>
  <c r="AU54" i="11"/>
  <c r="AT54" i="11"/>
  <c r="AR54" i="11"/>
  <c r="AQ54" i="11"/>
  <c r="AP54" i="11"/>
  <c r="DI54" i="11" s="1"/>
  <c r="AO54" i="11"/>
  <c r="AN54" i="11"/>
  <c r="DT54" i="11" s="1"/>
  <c r="AM54" i="11"/>
  <c r="AL54" i="11"/>
  <c r="AK54" i="11"/>
  <c r="AJ54" i="11"/>
  <c r="AI54" i="11"/>
  <c r="AH54" i="11"/>
  <c r="AG54" i="11"/>
  <c r="AF54" i="11"/>
  <c r="AE54" i="11"/>
  <c r="AD54" i="11"/>
  <c r="AC54" i="11"/>
  <c r="AB54" i="11"/>
  <c r="AA54" i="11"/>
  <c r="Z54" i="11"/>
  <c r="EG53" i="11"/>
  <c r="EF53" i="11"/>
  <c r="EE53" i="11"/>
  <c r="ED53" i="11"/>
  <c r="EC53" i="11"/>
  <c r="EB53" i="11"/>
  <c r="EA53" i="11"/>
  <c r="DZ53" i="11"/>
  <c r="DX53" i="11"/>
  <c r="DW53" i="11"/>
  <c r="DV53" i="11"/>
  <c r="DU53" i="11"/>
  <c r="DT53" i="11"/>
  <c r="DN53" i="11"/>
  <c r="DM53" i="11"/>
  <c r="DK53" i="11"/>
  <c r="DP53" i="11" s="1"/>
  <c r="DI53" i="11"/>
  <c r="DH53" i="11"/>
  <c r="DJ53" i="11" s="1"/>
  <c r="CV53" i="11"/>
  <c r="CU53" i="11"/>
  <c r="CP53" i="11"/>
  <c r="CO53" i="11"/>
  <c r="CN53" i="11"/>
  <c r="CK53" i="11"/>
  <c r="CJ53" i="11"/>
  <c r="CI53" i="11"/>
  <c r="CH53" i="11"/>
  <c r="CG53" i="11"/>
  <c r="CF53" i="11"/>
  <c r="CE53" i="11"/>
  <c r="CD53" i="11"/>
  <c r="CC53" i="11"/>
  <c r="CB53" i="11"/>
  <c r="CA53" i="11"/>
  <c r="BZ53" i="11"/>
  <c r="BQ53" i="11"/>
  <c r="BP53" i="11"/>
  <c r="AX53" i="11"/>
  <c r="AW53" i="11"/>
  <c r="AV53" i="11"/>
  <c r="AU53" i="11"/>
  <c r="AT53" i="11"/>
  <c r="AR53" i="11"/>
  <c r="AQ53" i="11"/>
  <c r="AP53" i="11"/>
  <c r="AO53" i="11"/>
  <c r="AN53" i="11"/>
  <c r="AM53" i="11"/>
  <c r="AL53" i="11"/>
  <c r="AK53" i="11"/>
  <c r="AJ53" i="11"/>
  <c r="AI53" i="11"/>
  <c r="AH53" i="11"/>
  <c r="AG53" i="11"/>
  <c r="AF53" i="11"/>
  <c r="AE53" i="11"/>
  <c r="AD53" i="11"/>
  <c r="AC53" i="11"/>
  <c r="AB53" i="11"/>
  <c r="AA53" i="11"/>
  <c r="Z53" i="11"/>
  <c r="EG52" i="11"/>
  <c r="EF52" i="11"/>
  <c r="EE52" i="11"/>
  <c r="ED52" i="11"/>
  <c r="EC52" i="11"/>
  <c r="EB52" i="11"/>
  <c r="EA52" i="11"/>
  <c r="DZ52" i="11"/>
  <c r="DX52" i="11"/>
  <c r="DW52" i="11"/>
  <c r="DV52" i="11"/>
  <c r="DU52" i="11"/>
  <c r="DN52" i="11"/>
  <c r="DM52" i="11"/>
  <c r="DK52" i="11"/>
  <c r="DP52" i="11" s="1"/>
  <c r="X52" i="11" s="1"/>
  <c r="CV52" i="11"/>
  <c r="CU52" i="11"/>
  <c r="CP52" i="11"/>
  <c r="CO52" i="11"/>
  <c r="CN52" i="11"/>
  <c r="CK52" i="11"/>
  <c r="CJ52" i="11"/>
  <c r="CI52" i="11"/>
  <c r="CH52" i="11"/>
  <c r="CG52" i="11"/>
  <c r="CF52" i="11"/>
  <c r="CE52" i="11"/>
  <c r="CD52" i="11"/>
  <c r="CC52" i="11"/>
  <c r="CB52" i="11"/>
  <c r="CA52" i="11"/>
  <c r="BZ52" i="11"/>
  <c r="BQ52" i="11"/>
  <c r="BP52" i="11"/>
  <c r="AX52" i="11"/>
  <c r="AW52" i="11"/>
  <c r="AV52" i="11"/>
  <c r="AU52" i="11"/>
  <c r="AT52" i="11"/>
  <c r="AR52" i="11"/>
  <c r="AQ52" i="11"/>
  <c r="AP52" i="11"/>
  <c r="DI52" i="11" s="1"/>
  <c r="AO52" i="11"/>
  <c r="AN52" i="11"/>
  <c r="DT52" i="11" s="1"/>
  <c r="AM52" i="11"/>
  <c r="AL52" i="11"/>
  <c r="AK52" i="11"/>
  <c r="AJ52" i="11"/>
  <c r="AI52" i="11"/>
  <c r="AH52" i="11"/>
  <c r="AG52" i="11"/>
  <c r="AF52" i="11"/>
  <c r="AE52" i="11"/>
  <c r="AD52" i="11"/>
  <c r="AC52" i="11"/>
  <c r="AB52" i="11"/>
  <c r="AA52" i="11"/>
  <c r="Z52" i="11"/>
  <c r="EG51" i="11"/>
  <c r="EF51" i="11"/>
  <c r="EE51" i="11"/>
  <c r="ED51" i="11"/>
  <c r="EC51" i="11"/>
  <c r="EB51" i="11"/>
  <c r="EA51" i="11"/>
  <c r="DZ51" i="11"/>
  <c r="DX51" i="11"/>
  <c r="DW51" i="11"/>
  <c r="DV51" i="11"/>
  <c r="DU51" i="11"/>
  <c r="DN51" i="11"/>
  <c r="DM51" i="11"/>
  <c r="DK51" i="11"/>
  <c r="DP51" i="11" s="1"/>
  <c r="X51" i="11" s="1"/>
  <c r="CV51" i="11"/>
  <c r="CU51" i="11"/>
  <c r="CP51" i="11"/>
  <c r="CO51" i="11"/>
  <c r="CN51" i="11"/>
  <c r="CK51" i="11"/>
  <c r="CJ51" i="11"/>
  <c r="CI51" i="11"/>
  <c r="CH51" i="11"/>
  <c r="CG51" i="11"/>
  <c r="CF51" i="11"/>
  <c r="CE51" i="11"/>
  <c r="CD51" i="11"/>
  <c r="CC51" i="11"/>
  <c r="CB51" i="11"/>
  <c r="CA51" i="11"/>
  <c r="BZ51" i="11"/>
  <c r="BQ51" i="11"/>
  <c r="BP51" i="11"/>
  <c r="AX51" i="11"/>
  <c r="AW51" i="11"/>
  <c r="AV51" i="11"/>
  <c r="AU51" i="11"/>
  <c r="AT51" i="11"/>
  <c r="AR51" i="11"/>
  <c r="AQ51" i="11"/>
  <c r="AP51" i="11"/>
  <c r="DI51" i="11" s="1"/>
  <c r="AO51" i="11"/>
  <c r="AN51" i="11"/>
  <c r="DT51" i="11" s="1"/>
  <c r="AM51" i="11"/>
  <c r="AL51" i="11"/>
  <c r="AK51" i="11"/>
  <c r="AJ51" i="11"/>
  <c r="AI51" i="11"/>
  <c r="AH51" i="11"/>
  <c r="AG51" i="11"/>
  <c r="AF51" i="11"/>
  <c r="AE51" i="11"/>
  <c r="AD51" i="11"/>
  <c r="AC51" i="11"/>
  <c r="AB51" i="11"/>
  <c r="AA51" i="11"/>
  <c r="Z51" i="11"/>
  <c r="EG50" i="11"/>
  <c r="EF50" i="11"/>
  <c r="EE50" i="11"/>
  <c r="ED50" i="11"/>
  <c r="EC50" i="11"/>
  <c r="EB50" i="11"/>
  <c r="EA50" i="11"/>
  <c r="DZ50" i="11"/>
  <c r="DX50" i="11"/>
  <c r="DW50" i="11"/>
  <c r="DV50" i="11"/>
  <c r="DU50" i="11"/>
  <c r="DN50" i="11"/>
  <c r="DM50" i="11"/>
  <c r="DK50" i="11"/>
  <c r="DP50" i="11" s="1"/>
  <c r="X50" i="11" s="1"/>
  <c r="CV50" i="11"/>
  <c r="CU50" i="11"/>
  <c r="CP50" i="11"/>
  <c r="CO50" i="11"/>
  <c r="CN50" i="11"/>
  <c r="CK50" i="11"/>
  <c r="CJ50" i="11"/>
  <c r="CI50" i="11"/>
  <c r="CH50" i="11"/>
  <c r="CG50" i="11"/>
  <c r="CF50" i="11"/>
  <c r="CE50" i="11"/>
  <c r="CD50" i="11"/>
  <c r="CC50" i="11"/>
  <c r="CB50" i="11"/>
  <c r="CA50" i="11"/>
  <c r="BZ50" i="11"/>
  <c r="BQ50" i="11"/>
  <c r="BP50" i="11"/>
  <c r="AX50" i="11"/>
  <c r="AW50" i="11"/>
  <c r="AV50" i="11"/>
  <c r="AU50" i="11"/>
  <c r="AT50" i="11"/>
  <c r="AR50" i="11"/>
  <c r="AQ50" i="11"/>
  <c r="AP50" i="11"/>
  <c r="DI50" i="11" s="1"/>
  <c r="AO50" i="11"/>
  <c r="AN50" i="11"/>
  <c r="DT50" i="11" s="1"/>
  <c r="AM50" i="11"/>
  <c r="AL50" i="11"/>
  <c r="AK50" i="11"/>
  <c r="AJ50" i="11"/>
  <c r="AI50" i="11"/>
  <c r="AH50" i="11"/>
  <c r="AG50" i="11"/>
  <c r="AF50" i="11"/>
  <c r="AE50" i="11"/>
  <c r="AD50" i="11"/>
  <c r="AC50" i="11"/>
  <c r="AB50" i="11"/>
  <c r="AA50" i="11"/>
  <c r="Z50" i="11"/>
  <c r="EG49" i="11"/>
  <c r="EF49" i="11"/>
  <c r="EE49" i="11"/>
  <c r="ED49" i="11"/>
  <c r="EC49" i="11"/>
  <c r="EB49" i="11"/>
  <c r="EA49" i="11"/>
  <c r="DZ49" i="11"/>
  <c r="DX49" i="11"/>
  <c r="DW49" i="11"/>
  <c r="DV49" i="11"/>
  <c r="DU49" i="11"/>
  <c r="DN49" i="11"/>
  <c r="DM49" i="11"/>
  <c r="DK49" i="11"/>
  <c r="DP49" i="11" s="1"/>
  <c r="CV49" i="11"/>
  <c r="CU49" i="11"/>
  <c r="CP49" i="11"/>
  <c r="CO49" i="11"/>
  <c r="CN49" i="11"/>
  <c r="CK49" i="11"/>
  <c r="CJ49" i="11"/>
  <c r="CI49" i="11"/>
  <c r="CH49" i="11"/>
  <c r="CG49" i="11"/>
  <c r="CF49" i="11"/>
  <c r="CE49" i="11"/>
  <c r="CD49" i="11"/>
  <c r="CC49" i="11"/>
  <c r="CB49" i="11"/>
  <c r="CA49" i="11"/>
  <c r="BZ49" i="11"/>
  <c r="BQ49" i="11"/>
  <c r="BP49" i="11"/>
  <c r="AX49" i="11"/>
  <c r="AW49" i="11"/>
  <c r="AV49" i="11"/>
  <c r="AU49" i="11"/>
  <c r="AT49" i="11"/>
  <c r="AR49" i="11"/>
  <c r="AQ49" i="11"/>
  <c r="AP49" i="11"/>
  <c r="DI49" i="11" s="1"/>
  <c r="AO49" i="11"/>
  <c r="AN49" i="11"/>
  <c r="DT49" i="11" s="1"/>
  <c r="AM49" i="11"/>
  <c r="AL49" i="11"/>
  <c r="AK49" i="11"/>
  <c r="AJ49" i="11"/>
  <c r="AI49" i="11"/>
  <c r="AH49" i="11"/>
  <c r="AG49" i="11"/>
  <c r="AF49" i="11"/>
  <c r="AE49" i="11"/>
  <c r="AD49" i="11"/>
  <c r="AC49" i="11"/>
  <c r="AB49" i="11"/>
  <c r="AA49" i="11"/>
  <c r="Z49" i="11"/>
  <c r="EG48" i="11"/>
  <c r="EF48" i="11"/>
  <c r="EE48" i="11"/>
  <c r="ED48" i="11"/>
  <c r="EC48" i="11"/>
  <c r="EB48" i="11"/>
  <c r="EA48" i="11"/>
  <c r="DZ48" i="11"/>
  <c r="DX48" i="11"/>
  <c r="DW48" i="11"/>
  <c r="DV48" i="11"/>
  <c r="DU48" i="11"/>
  <c r="DN48" i="11"/>
  <c r="DM48" i="11"/>
  <c r="DK48" i="11"/>
  <c r="DP48" i="11" s="1"/>
  <c r="X48" i="11" s="1"/>
  <c r="CV48" i="11"/>
  <c r="CU48" i="11"/>
  <c r="CP48" i="11"/>
  <c r="CO48" i="11"/>
  <c r="CN48" i="11"/>
  <c r="CK48" i="11"/>
  <c r="CJ48" i="11"/>
  <c r="CI48" i="11"/>
  <c r="CH48" i="11"/>
  <c r="CG48" i="11"/>
  <c r="CF48" i="11"/>
  <c r="CE48" i="11"/>
  <c r="CD48" i="11"/>
  <c r="CC48" i="11"/>
  <c r="CB48" i="11"/>
  <c r="CA48" i="11"/>
  <c r="BZ48" i="11"/>
  <c r="BQ48" i="11"/>
  <c r="BP48" i="11"/>
  <c r="AX48" i="11"/>
  <c r="AW48" i="11"/>
  <c r="AV48" i="11"/>
  <c r="AU48" i="11"/>
  <c r="AT48" i="11"/>
  <c r="AR48" i="11"/>
  <c r="AQ48" i="11"/>
  <c r="AP48" i="11"/>
  <c r="DI48" i="11" s="1"/>
  <c r="AO48" i="11"/>
  <c r="AN48" i="11"/>
  <c r="DT48" i="11" s="1"/>
  <c r="AM48" i="11"/>
  <c r="AL48" i="11"/>
  <c r="AK48" i="11"/>
  <c r="AJ48" i="11"/>
  <c r="AI48" i="11"/>
  <c r="AH48" i="11"/>
  <c r="AG48" i="11"/>
  <c r="AF48" i="11"/>
  <c r="AE48" i="11"/>
  <c r="AD48" i="11"/>
  <c r="AC48" i="11"/>
  <c r="AB48" i="11"/>
  <c r="AA48" i="11"/>
  <c r="Z48" i="11"/>
  <c r="EG47" i="11"/>
  <c r="EF47" i="11"/>
  <c r="EE47" i="11"/>
  <c r="ED47" i="11"/>
  <c r="EC47" i="11"/>
  <c r="EB47" i="11"/>
  <c r="EA47" i="11"/>
  <c r="DZ47" i="11"/>
  <c r="DX47" i="11"/>
  <c r="DW47" i="11"/>
  <c r="DV47" i="11"/>
  <c r="DU47" i="11"/>
  <c r="DN47" i="11"/>
  <c r="DM47" i="11"/>
  <c r="DK47" i="11"/>
  <c r="DP47" i="11" s="1"/>
  <c r="CV47" i="11"/>
  <c r="CU47" i="11"/>
  <c r="CP47" i="11"/>
  <c r="CO47" i="11"/>
  <c r="CN47" i="11"/>
  <c r="CK47" i="11"/>
  <c r="CJ47" i="11"/>
  <c r="CI47" i="11"/>
  <c r="CH47" i="11"/>
  <c r="CG47" i="11"/>
  <c r="CF47" i="11"/>
  <c r="CE47" i="11"/>
  <c r="CD47" i="11"/>
  <c r="CC47" i="11"/>
  <c r="CB47" i="11"/>
  <c r="CA47" i="11"/>
  <c r="BZ47" i="11"/>
  <c r="BQ47" i="11"/>
  <c r="BP47" i="11"/>
  <c r="AX47" i="11"/>
  <c r="AW47" i="11"/>
  <c r="AV47" i="11"/>
  <c r="AU47" i="11"/>
  <c r="AT47" i="11"/>
  <c r="AR47" i="11"/>
  <c r="AQ47" i="11"/>
  <c r="AP47" i="11"/>
  <c r="DI47" i="11" s="1"/>
  <c r="AO47" i="11"/>
  <c r="AN47" i="11"/>
  <c r="DT47" i="11" s="1"/>
  <c r="AM47" i="11"/>
  <c r="AL47" i="11"/>
  <c r="AK47" i="11"/>
  <c r="AJ47" i="11"/>
  <c r="AI47" i="11"/>
  <c r="AH47" i="11"/>
  <c r="AG47" i="11"/>
  <c r="AF47" i="11"/>
  <c r="AE47" i="11"/>
  <c r="AD47" i="11"/>
  <c r="AC47" i="11"/>
  <c r="AB47" i="11"/>
  <c r="AA47" i="11"/>
  <c r="EG46" i="11"/>
  <c r="EF46" i="11"/>
  <c r="EE46" i="11"/>
  <c r="ED46" i="11"/>
  <c r="EC46" i="11"/>
  <c r="EB46" i="11"/>
  <c r="EA46" i="11"/>
  <c r="DZ46" i="11"/>
  <c r="DX46" i="11"/>
  <c r="DW46" i="11"/>
  <c r="DV46" i="11"/>
  <c r="DU46" i="11"/>
  <c r="DN46" i="11"/>
  <c r="DM46" i="11"/>
  <c r="DK46" i="11"/>
  <c r="DP46" i="11" s="1"/>
  <c r="X46" i="11" s="1"/>
  <c r="CV46" i="11"/>
  <c r="CU46" i="11"/>
  <c r="CP46" i="11"/>
  <c r="CO46" i="11"/>
  <c r="CN46" i="11"/>
  <c r="CK46" i="11"/>
  <c r="CJ46" i="11"/>
  <c r="CI46" i="11"/>
  <c r="CH46" i="11"/>
  <c r="CG46" i="11"/>
  <c r="CF46" i="11"/>
  <c r="CE46" i="11"/>
  <c r="CD46" i="11"/>
  <c r="CC46" i="11"/>
  <c r="CB46" i="11"/>
  <c r="CA46" i="11"/>
  <c r="BZ46" i="11"/>
  <c r="BQ46" i="11"/>
  <c r="BP46" i="11"/>
  <c r="AX46" i="11"/>
  <c r="AW46" i="11"/>
  <c r="AV46" i="11"/>
  <c r="AU46" i="11"/>
  <c r="AT46" i="11"/>
  <c r="AR46" i="11"/>
  <c r="AQ46" i="11"/>
  <c r="AP46" i="11"/>
  <c r="DI46" i="11" s="1"/>
  <c r="AO46" i="11"/>
  <c r="AN46" i="11"/>
  <c r="DT46" i="11" s="1"/>
  <c r="AM46" i="11"/>
  <c r="AL46" i="11"/>
  <c r="AK46" i="11"/>
  <c r="AJ46" i="11"/>
  <c r="AI46" i="11"/>
  <c r="AH46" i="11"/>
  <c r="AG46" i="11"/>
  <c r="AF46" i="11"/>
  <c r="AE46" i="11"/>
  <c r="AD46" i="11"/>
  <c r="AC46" i="11"/>
  <c r="AB46" i="11"/>
  <c r="AA46" i="11"/>
  <c r="Z46" i="11"/>
  <c r="EG45" i="11"/>
  <c r="EF45" i="11"/>
  <c r="EE45" i="11"/>
  <c r="ED45" i="11"/>
  <c r="EC45" i="11"/>
  <c r="EB45" i="11"/>
  <c r="EA45" i="11"/>
  <c r="DZ45" i="11"/>
  <c r="DX45" i="11"/>
  <c r="DW45" i="11"/>
  <c r="DV45" i="11"/>
  <c r="DU45" i="11"/>
  <c r="DN45" i="11"/>
  <c r="DM45" i="11"/>
  <c r="DK45" i="11"/>
  <c r="DP45" i="11" s="1"/>
  <c r="X45" i="11" s="1"/>
  <c r="CV45" i="11"/>
  <c r="CU45" i="11"/>
  <c r="CP45" i="11"/>
  <c r="CO45" i="11"/>
  <c r="CN45" i="11"/>
  <c r="CK45" i="11"/>
  <c r="CJ45" i="11"/>
  <c r="CI45" i="11"/>
  <c r="CH45" i="11"/>
  <c r="CG45" i="11"/>
  <c r="CF45" i="11"/>
  <c r="CE45" i="11"/>
  <c r="CD45" i="11"/>
  <c r="CC45" i="11"/>
  <c r="CB45" i="11"/>
  <c r="CA45" i="11"/>
  <c r="BZ45" i="11"/>
  <c r="BQ45" i="11"/>
  <c r="BP45" i="11"/>
  <c r="AX45" i="11"/>
  <c r="AW45" i="11"/>
  <c r="AV45" i="11"/>
  <c r="AU45" i="11"/>
  <c r="AT45" i="11"/>
  <c r="AR45" i="11"/>
  <c r="AQ45" i="11"/>
  <c r="AP45" i="11"/>
  <c r="DI45" i="11" s="1"/>
  <c r="AO45" i="11"/>
  <c r="AN45" i="11"/>
  <c r="DT45" i="11" s="1"/>
  <c r="AM45" i="11"/>
  <c r="AL45" i="11"/>
  <c r="AK45" i="11"/>
  <c r="AJ45" i="11"/>
  <c r="AI45" i="11"/>
  <c r="AH45" i="11"/>
  <c r="AG45" i="11"/>
  <c r="AF45" i="11"/>
  <c r="AE45" i="11"/>
  <c r="AD45" i="11"/>
  <c r="AC45" i="11"/>
  <c r="AB45" i="11"/>
  <c r="AA45" i="11"/>
  <c r="Z45" i="11"/>
  <c r="EG44" i="11"/>
  <c r="EF44" i="11"/>
  <c r="EE44" i="11"/>
  <c r="ED44" i="11"/>
  <c r="EC44" i="11"/>
  <c r="EB44" i="11"/>
  <c r="EA44" i="11"/>
  <c r="DZ44" i="11"/>
  <c r="DX44" i="11"/>
  <c r="DW44" i="11"/>
  <c r="DV44" i="11"/>
  <c r="DU44" i="11"/>
  <c r="DN44" i="11"/>
  <c r="DM44" i="11"/>
  <c r="DK44" i="11"/>
  <c r="DP44" i="11" s="1"/>
  <c r="CV44" i="11"/>
  <c r="CU44" i="11"/>
  <c r="CP44" i="11"/>
  <c r="CO44" i="11"/>
  <c r="CN44" i="11"/>
  <c r="CK44" i="11"/>
  <c r="CJ44" i="11"/>
  <c r="CI44" i="11"/>
  <c r="CH44" i="11"/>
  <c r="CG44" i="11"/>
  <c r="CF44" i="11"/>
  <c r="CE44" i="11"/>
  <c r="CD44" i="11"/>
  <c r="CC44" i="11"/>
  <c r="CB44" i="11"/>
  <c r="CA44" i="11"/>
  <c r="BZ44" i="11"/>
  <c r="BQ44" i="11"/>
  <c r="BP44" i="11"/>
  <c r="AX44" i="11"/>
  <c r="AW44" i="11"/>
  <c r="AV44" i="11"/>
  <c r="AU44" i="11"/>
  <c r="AT44" i="11"/>
  <c r="AR44" i="11"/>
  <c r="AQ44" i="11"/>
  <c r="AP44" i="11"/>
  <c r="DI44" i="11" s="1"/>
  <c r="AO44" i="11"/>
  <c r="AN44" i="11"/>
  <c r="DT44" i="11" s="1"/>
  <c r="AM44" i="11"/>
  <c r="AL44" i="11"/>
  <c r="AK44" i="11"/>
  <c r="AJ44" i="11"/>
  <c r="AI44" i="11"/>
  <c r="AH44" i="11"/>
  <c r="AG44" i="11"/>
  <c r="AF44" i="11"/>
  <c r="AE44" i="11"/>
  <c r="AD44" i="11"/>
  <c r="AC44" i="11"/>
  <c r="AB44" i="11"/>
  <c r="AA44" i="11"/>
  <c r="Z44" i="11"/>
  <c r="EG43" i="11"/>
  <c r="EF43" i="11"/>
  <c r="EE43" i="11"/>
  <c r="ED43" i="11"/>
  <c r="EC43" i="11"/>
  <c r="EB43" i="11"/>
  <c r="EA43" i="11"/>
  <c r="DZ43" i="11"/>
  <c r="DX43" i="11"/>
  <c r="DW43" i="11"/>
  <c r="DV43" i="11"/>
  <c r="DU43" i="11"/>
  <c r="DN43" i="11"/>
  <c r="DM43" i="11"/>
  <c r="DK43" i="11"/>
  <c r="DP43" i="11" s="1"/>
  <c r="CV43" i="11"/>
  <c r="CU43" i="11"/>
  <c r="CP43" i="11"/>
  <c r="CO43" i="11"/>
  <c r="CN43" i="11"/>
  <c r="CK43" i="11"/>
  <c r="CJ43" i="11"/>
  <c r="CI43" i="11"/>
  <c r="CH43" i="11"/>
  <c r="CG43" i="11"/>
  <c r="CF43" i="11"/>
  <c r="CE43" i="11"/>
  <c r="CD43" i="11"/>
  <c r="CC43" i="11"/>
  <c r="CB43" i="11"/>
  <c r="CA43" i="11"/>
  <c r="BZ43" i="11"/>
  <c r="BQ43" i="11"/>
  <c r="BP43" i="11"/>
  <c r="AX43" i="11"/>
  <c r="AW43" i="11"/>
  <c r="AV43" i="11"/>
  <c r="AU43" i="11"/>
  <c r="AT43" i="11"/>
  <c r="AR43" i="11"/>
  <c r="AQ43" i="11"/>
  <c r="AP43" i="11"/>
  <c r="DI43" i="11" s="1"/>
  <c r="AO43" i="11"/>
  <c r="AN43" i="11"/>
  <c r="DT43" i="11" s="1"/>
  <c r="AM43" i="11"/>
  <c r="AL43" i="11"/>
  <c r="AK43" i="11"/>
  <c r="AJ43" i="11"/>
  <c r="AI43" i="11"/>
  <c r="AH43" i="11"/>
  <c r="AG43" i="11"/>
  <c r="AF43" i="11"/>
  <c r="AE43" i="11"/>
  <c r="AD43" i="11"/>
  <c r="AC43" i="11"/>
  <c r="AB43" i="11"/>
  <c r="AA43" i="11"/>
  <c r="Z43" i="11"/>
  <c r="EG42" i="11"/>
  <c r="EF42" i="11"/>
  <c r="EE42" i="11"/>
  <c r="ED42" i="11"/>
  <c r="EC42" i="11"/>
  <c r="EB42" i="11"/>
  <c r="EA42" i="11"/>
  <c r="DZ42" i="11"/>
  <c r="DX42" i="11"/>
  <c r="DW42" i="11"/>
  <c r="DV42" i="11"/>
  <c r="DU42" i="11"/>
  <c r="DN42" i="11"/>
  <c r="DM42" i="11"/>
  <c r="DK42" i="11"/>
  <c r="DP42" i="11" s="1"/>
  <c r="X42" i="11" s="1"/>
  <c r="CV42" i="11"/>
  <c r="CU42" i="11"/>
  <c r="CP42" i="11"/>
  <c r="CO42" i="11"/>
  <c r="CN42" i="11"/>
  <c r="CK42" i="11"/>
  <c r="CJ42" i="11"/>
  <c r="CI42" i="11"/>
  <c r="CH42" i="11"/>
  <c r="CG42" i="11"/>
  <c r="CF42" i="11"/>
  <c r="CE42" i="11"/>
  <c r="CD42" i="11"/>
  <c r="CC42" i="11"/>
  <c r="CB42" i="11"/>
  <c r="CA42" i="11"/>
  <c r="BZ42" i="11"/>
  <c r="BQ42" i="11"/>
  <c r="BP42" i="11"/>
  <c r="AX42" i="11"/>
  <c r="AW42" i="11"/>
  <c r="AV42" i="11"/>
  <c r="AU42" i="11"/>
  <c r="AT42" i="11"/>
  <c r="AR42" i="11"/>
  <c r="AQ42" i="11"/>
  <c r="AP42" i="11"/>
  <c r="DI42" i="11" s="1"/>
  <c r="AO42" i="11"/>
  <c r="AN42" i="11"/>
  <c r="DT42" i="11" s="1"/>
  <c r="AM42" i="11"/>
  <c r="AL42" i="11"/>
  <c r="AK42" i="11"/>
  <c r="AJ42" i="11"/>
  <c r="AI42" i="11"/>
  <c r="AH42" i="11"/>
  <c r="AG42" i="11"/>
  <c r="AF42" i="11"/>
  <c r="AE42" i="11"/>
  <c r="AD42" i="11"/>
  <c r="AC42" i="11"/>
  <c r="AB42" i="11"/>
  <c r="AA42" i="11"/>
  <c r="Z42" i="11"/>
  <c r="EG41" i="11"/>
  <c r="EF41" i="11"/>
  <c r="EE41" i="11"/>
  <c r="ED41" i="11"/>
  <c r="EC41" i="11"/>
  <c r="EB41" i="11"/>
  <c r="EA41" i="11"/>
  <c r="DZ41" i="11"/>
  <c r="DX41" i="11"/>
  <c r="DW41" i="11"/>
  <c r="DV41" i="11"/>
  <c r="DU41" i="11"/>
  <c r="DN41" i="11"/>
  <c r="DM41" i="11"/>
  <c r="DK41" i="11"/>
  <c r="DP41" i="11" s="1"/>
  <c r="X41" i="11" s="1"/>
  <c r="CV41" i="11"/>
  <c r="CU41" i="11"/>
  <c r="CP41" i="11"/>
  <c r="CO41" i="11"/>
  <c r="CN41" i="11"/>
  <c r="CK41" i="11"/>
  <c r="CJ41" i="11"/>
  <c r="CI41" i="11"/>
  <c r="CH41" i="11"/>
  <c r="CG41" i="11"/>
  <c r="CF41" i="11"/>
  <c r="CE41" i="11"/>
  <c r="CD41" i="11"/>
  <c r="CC41" i="11"/>
  <c r="CB41" i="11"/>
  <c r="CA41" i="11"/>
  <c r="BZ41" i="11"/>
  <c r="BQ41" i="11"/>
  <c r="BP41" i="11"/>
  <c r="AX41" i="11"/>
  <c r="AW41" i="11"/>
  <c r="AV41" i="11"/>
  <c r="AU41" i="11"/>
  <c r="AT41" i="11"/>
  <c r="AR41" i="11"/>
  <c r="AQ41" i="11"/>
  <c r="AP41" i="11"/>
  <c r="DI41" i="11" s="1"/>
  <c r="AO41" i="11"/>
  <c r="AN41" i="11"/>
  <c r="DT41" i="11" s="1"/>
  <c r="AM41" i="11"/>
  <c r="AL41" i="11"/>
  <c r="AK41" i="11"/>
  <c r="AJ41" i="11"/>
  <c r="AI41" i="11"/>
  <c r="AH41" i="11"/>
  <c r="AG41" i="11"/>
  <c r="AF41" i="11"/>
  <c r="AE41" i="11"/>
  <c r="AD41" i="11"/>
  <c r="AC41" i="11"/>
  <c r="AB41" i="11"/>
  <c r="AA41" i="11"/>
  <c r="Z41" i="11"/>
  <c r="EG40" i="11"/>
  <c r="EF40" i="11"/>
  <c r="EE40" i="11"/>
  <c r="ED40" i="11"/>
  <c r="EC40" i="11"/>
  <c r="EB40" i="11"/>
  <c r="EA40" i="11"/>
  <c r="DZ40" i="11"/>
  <c r="DX40" i="11"/>
  <c r="DW40" i="11"/>
  <c r="DV40" i="11"/>
  <c r="DU40" i="11"/>
  <c r="DT40" i="11"/>
  <c r="DP40" i="11"/>
  <c r="DN40" i="11"/>
  <c r="DM40" i="11"/>
  <c r="DK40" i="11"/>
  <c r="CV40" i="11"/>
  <c r="CU40" i="11"/>
  <c r="CP40" i="11"/>
  <c r="CO40" i="11"/>
  <c r="CN40" i="11"/>
  <c r="CK40" i="11"/>
  <c r="CJ40" i="11"/>
  <c r="CI40" i="11"/>
  <c r="CH40" i="11"/>
  <c r="CG40" i="11"/>
  <c r="CF40" i="11"/>
  <c r="CE40" i="11"/>
  <c r="CD40" i="11"/>
  <c r="CC40" i="11"/>
  <c r="CB40" i="11"/>
  <c r="CA40" i="11"/>
  <c r="BZ40" i="11"/>
  <c r="BQ40" i="11"/>
  <c r="BP40" i="11"/>
  <c r="AX40" i="11"/>
  <c r="AW40" i="11"/>
  <c r="AV40" i="11"/>
  <c r="AU40" i="11"/>
  <c r="AT40" i="11"/>
  <c r="AR40" i="11"/>
  <c r="AQ40" i="11"/>
  <c r="AP40" i="11"/>
  <c r="DI40" i="11" s="1"/>
  <c r="AO40" i="11"/>
  <c r="AN40" i="11"/>
  <c r="AM40" i="11"/>
  <c r="AL40" i="11"/>
  <c r="AK40" i="11"/>
  <c r="AJ40" i="11"/>
  <c r="AI40" i="11"/>
  <c r="AH40" i="11"/>
  <c r="AG40" i="11"/>
  <c r="AF40" i="11"/>
  <c r="AE40" i="11"/>
  <c r="AD40" i="11"/>
  <c r="AC40" i="11"/>
  <c r="AB40" i="11"/>
  <c r="AA40" i="11"/>
  <c r="Z40" i="11"/>
  <c r="EG39" i="11"/>
  <c r="EF39" i="11"/>
  <c r="EE39" i="11"/>
  <c r="ED39" i="11"/>
  <c r="EC39" i="11"/>
  <c r="EB39" i="11"/>
  <c r="EA39" i="11"/>
  <c r="DZ39" i="11"/>
  <c r="DX39" i="11"/>
  <c r="DW39" i="11"/>
  <c r="DV39" i="11"/>
  <c r="DU39" i="11"/>
  <c r="DN39" i="11"/>
  <c r="DM39" i="11"/>
  <c r="DK39" i="11"/>
  <c r="DP39" i="11" s="1"/>
  <c r="X39" i="11" s="1"/>
  <c r="CV39" i="11"/>
  <c r="CU39" i="11"/>
  <c r="CP39" i="11"/>
  <c r="CO39" i="11"/>
  <c r="CN39" i="11"/>
  <c r="CK39" i="11"/>
  <c r="CJ39" i="11"/>
  <c r="CI39" i="11"/>
  <c r="CH39" i="11"/>
  <c r="CG39" i="11"/>
  <c r="CF39" i="11"/>
  <c r="CE39" i="11"/>
  <c r="CD39" i="11"/>
  <c r="CC39" i="11"/>
  <c r="CB39" i="11"/>
  <c r="CA39" i="11"/>
  <c r="BZ39" i="11"/>
  <c r="BQ39" i="11"/>
  <c r="BP39" i="11"/>
  <c r="AX39" i="11"/>
  <c r="AW39" i="11"/>
  <c r="AV39" i="11"/>
  <c r="AU39" i="11"/>
  <c r="AT39" i="11"/>
  <c r="AR39" i="11"/>
  <c r="AQ39" i="11"/>
  <c r="AP39" i="11"/>
  <c r="DI39" i="11" s="1"/>
  <c r="AO39" i="11"/>
  <c r="AN39" i="11"/>
  <c r="DT39" i="11" s="1"/>
  <c r="AM39" i="11"/>
  <c r="AL39" i="11"/>
  <c r="AK39" i="11"/>
  <c r="AJ39" i="11"/>
  <c r="AI39" i="11"/>
  <c r="AH39" i="11"/>
  <c r="AG39" i="11"/>
  <c r="AF39" i="11"/>
  <c r="AE39" i="11"/>
  <c r="AD39" i="11"/>
  <c r="AC39" i="11"/>
  <c r="AB39" i="11"/>
  <c r="AA39" i="11"/>
  <c r="Z39" i="11"/>
  <c r="EG38" i="11"/>
  <c r="EF38" i="11"/>
  <c r="EE38" i="11"/>
  <c r="ED38" i="11"/>
  <c r="EC38" i="11"/>
  <c r="EB38" i="11"/>
  <c r="EA38" i="11"/>
  <c r="DZ38" i="11"/>
  <c r="DX38" i="11"/>
  <c r="DW38" i="11"/>
  <c r="DV38" i="11"/>
  <c r="DU38" i="11"/>
  <c r="DN38" i="11"/>
  <c r="DM38" i="11"/>
  <c r="DK38" i="11"/>
  <c r="DP38" i="11" s="1"/>
  <c r="X38" i="11" s="1"/>
  <c r="CV38" i="11"/>
  <c r="CU38" i="11"/>
  <c r="CP38" i="11"/>
  <c r="CO38" i="11"/>
  <c r="CN38" i="11"/>
  <c r="CK38" i="11"/>
  <c r="CJ38" i="11"/>
  <c r="CI38" i="11"/>
  <c r="CH38" i="11"/>
  <c r="CG38" i="11"/>
  <c r="CF38" i="11"/>
  <c r="CE38" i="11"/>
  <c r="CD38" i="11"/>
  <c r="CC38" i="11"/>
  <c r="CB38" i="11"/>
  <c r="CA38" i="11"/>
  <c r="BZ38" i="11"/>
  <c r="BQ38" i="11"/>
  <c r="BP38" i="11"/>
  <c r="AX38" i="11"/>
  <c r="AW38" i="11"/>
  <c r="AV38" i="11"/>
  <c r="AU38" i="11"/>
  <c r="AT38" i="11"/>
  <c r="AR38" i="11"/>
  <c r="AQ38" i="11"/>
  <c r="AP38" i="11"/>
  <c r="DI38" i="11" s="1"/>
  <c r="AO38" i="11"/>
  <c r="AN38" i="11"/>
  <c r="DT38" i="11" s="1"/>
  <c r="AM38" i="11"/>
  <c r="AL38" i="11"/>
  <c r="AK38" i="11"/>
  <c r="AJ38" i="11"/>
  <c r="AI38" i="11"/>
  <c r="AH38" i="11"/>
  <c r="AG38" i="11"/>
  <c r="AF38" i="11"/>
  <c r="AE38" i="11"/>
  <c r="AD38" i="11"/>
  <c r="AC38" i="11"/>
  <c r="AB38" i="11"/>
  <c r="AA38" i="11"/>
  <c r="Z38" i="11"/>
  <c r="EG37" i="11"/>
  <c r="EF37" i="11"/>
  <c r="EE37" i="11"/>
  <c r="ED37" i="11"/>
  <c r="EC37" i="11"/>
  <c r="EB37" i="11"/>
  <c r="EA37" i="11"/>
  <c r="DZ37" i="11"/>
  <c r="DX37" i="11"/>
  <c r="DW37" i="11"/>
  <c r="DV37" i="11"/>
  <c r="DU37" i="11"/>
  <c r="DN37" i="11"/>
  <c r="DM37" i="11"/>
  <c r="DK37" i="11"/>
  <c r="DP37" i="11" s="1"/>
  <c r="X37" i="11" s="1"/>
  <c r="CV37" i="11"/>
  <c r="CU37" i="11"/>
  <c r="CP37" i="11"/>
  <c r="CO37" i="11"/>
  <c r="CN37" i="11"/>
  <c r="CK37" i="11"/>
  <c r="CJ37" i="11"/>
  <c r="CI37" i="11"/>
  <c r="CH37" i="11"/>
  <c r="CG37" i="11"/>
  <c r="CF37" i="11"/>
  <c r="CE37" i="11"/>
  <c r="CD37" i="11"/>
  <c r="CC37" i="11"/>
  <c r="CB37" i="11"/>
  <c r="CA37" i="11"/>
  <c r="BZ37" i="11"/>
  <c r="BQ37" i="11"/>
  <c r="BP37" i="11"/>
  <c r="AX37" i="11"/>
  <c r="AW37" i="11"/>
  <c r="AV37" i="11"/>
  <c r="AU37" i="11"/>
  <c r="AT37" i="11"/>
  <c r="AR37" i="11"/>
  <c r="AQ37" i="11"/>
  <c r="AP37" i="11"/>
  <c r="DI37" i="11" s="1"/>
  <c r="AO37" i="11"/>
  <c r="AN37" i="11"/>
  <c r="DT37" i="11" s="1"/>
  <c r="AM37" i="11"/>
  <c r="AL37" i="11"/>
  <c r="AK37" i="11"/>
  <c r="AJ37" i="11"/>
  <c r="AI37" i="11"/>
  <c r="AH37" i="11"/>
  <c r="AG37" i="11"/>
  <c r="AF37" i="11"/>
  <c r="AE37" i="11"/>
  <c r="AD37" i="11"/>
  <c r="AC37" i="11"/>
  <c r="AB37" i="11"/>
  <c r="AA37" i="11"/>
  <c r="Z37" i="11"/>
  <c r="EG36" i="11"/>
  <c r="EF36" i="11"/>
  <c r="EE36" i="11"/>
  <c r="ED36" i="11"/>
  <c r="EC36" i="11"/>
  <c r="EB36" i="11"/>
  <c r="EA36" i="11"/>
  <c r="DZ36" i="11"/>
  <c r="DX36" i="11"/>
  <c r="DW36" i="11"/>
  <c r="DV36" i="11"/>
  <c r="DU36" i="11"/>
  <c r="DN36" i="11"/>
  <c r="DM36" i="11"/>
  <c r="DK36" i="11"/>
  <c r="DP36" i="11" s="1"/>
  <c r="X36" i="11" s="1"/>
  <c r="CV36" i="11"/>
  <c r="CU36" i="11"/>
  <c r="CP36" i="11"/>
  <c r="CO36" i="11"/>
  <c r="CN36" i="11"/>
  <c r="CK36" i="11"/>
  <c r="CJ36" i="11"/>
  <c r="CI36" i="11"/>
  <c r="CH36" i="11"/>
  <c r="CG36" i="11"/>
  <c r="CF36" i="11"/>
  <c r="CE36" i="11"/>
  <c r="CD36" i="11"/>
  <c r="CC36" i="11"/>
  <c r="CB36" i="11"/>
  <c r="CA36" i="11"/>
  <c r="BZ36" i="11"/>
  <c r="BQ36" i="11"/>
  <c r="BP36" i="11"/>
  <c r="AX36" i="11"/>
  <c r="AW36" i="11"/>
  <c r="AV36" i="11"/>
  <c r="AU36" i="11"/>
  <c r="AT36" i="11"/>
  <c r="AR36" i="11"/>
  <c r="AQ36" i="11"/>
  <c r="AP36" i="11"/>
  <c r="DI36" i="11" s="1"/>
  <c r="AO36" i="11"/>
  <c r="AN36" i="11"/>
  <c r="DT36" i="11" s="1"/>
  <c r="AM36" i="11"/>
  <c r="AL36" i="11"/>
  <c r="AK36" i="11"/>
  <c r="AJ36" i="11"/>
  <c r="AI36" i="11"/>
  <c r="AH36" i="11"/>
  <c r="AG36" i="11"/>
  <c r="AF36" i="11"/>
  <c r="AE36" i="11"/>
  <c r="AD36" i="11"/>
  <c r="AC36" i="11"/>
  <c r="AB36" i="11"/>
  <c r="AA36" i="11"/>
  <c r="Z36" i="11"/>
  <c r="EG35" i="11"/>
  <c r="EF35" i="11"/>
  <c r="EE35" i="11"/>
  <c r="ED35" i="11"/>
  <c r="EC35" i="11"/>
  <c r="EB35" i="11"/>
  <c r="EA35" i="11"/>
  <c r="DZ35" i="11"/>
  <c r="DX35" i="11"/>
  <c r="DW35" i="11"/>
  <c r="DV35" i="11"/>
  <c r="DU35" i="11"/>
  <c r="DN35" i="11"/>
  <c r="DM35" i="11"/>
  <c r="DK35" i="11"/>
  <c r="DP35" i="11" s="1"/>
  <c r="CV35" i="11"/>
  <c r="CU35" i="11"/>
  <c r="CP35" i="11"/>
  <c r="CO35" i="11"/>
  <c r="CN35" i="11"/>
  <c r="CK35" i="11"/>
  <c r="CJ35" i="11"/>
  <c r="CI35" i="11"/>
  <c r="CH35" i="11"/>
  <c r="CG35" i="11"/>
  <c r="CF35" i="11"/>
  <c r="CE35" i="11"/>
  <c r="CD35" i="11"/>
  <c r="CC35" i="11"/>
  <c r="CB35" i="11"/>
  <c r="CA35" i="11"/>
  <c r="BZ35" i="11"/>
  <c r="BQ35" i="11"/>
  <c r="BP35" i="11"/>
  <c r="AX35" i="11"/>
  <c r="AW35" i="11"/>
  <c r="AV35" i="11"/>
  <c r="AU35" i="11"/>
  <c r="AT35" i="11"/>
  <c r="AR35" i="11"/>
  <c r="AQ35" i="11"/>
  <c r="AP35" i="11"/>
  <c r="DI35" i="11" s="1"/>
  <c r="AO35" i="11"/>
  <c r="AN35" i="11"/>
  <c r="DT35" i="11" s="1"/>
  <c r="AM35" i="11"/>
  <c r="AL35" i="11"/>
  <c r="AK35" i="11"/>
  <c r="AJ35" i="11"/>
  <c r="AI35" i="11"/>
  <c r="AH35" i="11"/>
  <c r="AG35" i="11"/>
  <c r="AF35" i="11"/>
  <c r="AE35" i="11"/>
  <c r="AD35" i="11"/>
  <c r="AC35" i="11"/>
  <c r="AB35" i="11"/>
  <c r="AA35" i="11"/>
  <c r="Z35" i="11"/>
  <c r="EG34" i="11"/>
  <c r="EF34" i="11"/>
  <c r="EE34" i="11"/>
  <c r="ED34" i="11"/>
  <c r="EC34" i="11"/>
  <c r="EB34" i="11"/>
  <c r="EA34" i="11"/>
  <c r="DZ34" i="11"/>
  <c r="DX34" i="11"/>
  <c r="DW34" i="11"/>
  <c r="DV34" i="11"/>
  <c r="DU34" i="11"/>
  <c r="DN34" i="11"/>
  <c r="DM34" i="11"/>
  <c r="DK34" i="11"/>
  <c r="DP34" i="11" s="1"/>
  <c r="CV34" i="11"/>
  <c r="CU34" i="11"/>
  <c r="CP34" i="11"/>
  <c r="CO34" i="11"/>
  <c r="CN34" i="11"/>
  <c r="CK34" i="11"/>
  <c r="CJ34" i="11"/>
  <c r="CI34" i="11"/>
  <c r="CH34" i="11"/>
  <c r="CG34" i="11"/>
  <c r="CF34" i="11"/>
  <c r="CE34" i="11"/>
  <c r="CD34" i="11"/>
  <c r="CC34" i="11"/>
  <c r="CB34" i="11"/>
  <c r="CA34" i="11"/>
  <c r="BZ34" i="11"/>
  <c r="BQ34" i="11"/>
  <c r="BP34" i="11"/>
  <c r="AX34" i="11"/>
  <c r="AW34" i="11"/>
  <c r="AV34" i="11"/>
  <c r="AU34" i="11"/>
  <c r="AT34" i="11"/>
  <c r="AR34" i="11"/>
  <c r="DH34" i="11" s="1"/>
  <c r="AQ34" i="11"/>
  <c r="AP34" i="11"/>
  <c r="AO34" i="11"/>
  <c r="AN34" i="11"/>
  <c r="AM34" i="11"/>
  <c r="AL34" i="11"/>
  <c r="AK34" i="11"/>
  <c r="AJ34" i="11"/>
  <c r="AI34" i="11"/>
  <c r="AH34" i="11"/>
  <c r="AG34" i="11"/>
  <c r="AF34" i="11"/>
  <c r="AE34" i="11"/>
  <c r="AD34" i="11"/>
  <c r="AC34" i="11"/>
  <c r="AB34" i="11"/>
  <c r="AA34" i="11"/>
  <c r="EG33" i="11"/>
  <c r="EF33" i="11"/>
  <c r="EE33" i="11"/>
  <c r="ED33" i="11"/>
  <c r="EC33" i="11"/>
  <c r="EB33" i="11"/>
  <c r="EA33" i="11"/>
  <c r="DZ33" i="11"/>
  <c r="DX33" i="11"/>
  <c r="DW33" i="11"/>
  <c r="DV33" i="11"/>
  <c r="DU33" i="11"/>
  <c r="DN33" i="11"/>
  <c r="DM33" i="11"/>
  <c r="DK33" i="11"/>
  <c r="DP33" i="11" s="1"/>
  <c r="CV33" i="11"/>
  <c r="CU33" i="11"/>
  <c r="CP33" i="11"/>
  <c r="CO33" i="11"/>
  <c r="CN33" i="11"/>
  <c r="CK33" i="11"/>
  <c r="CJ33" i="11"/>
  <c r="CI33" i="11"/>
  <c r="CH33" i="11"/>
  <c r="CG33" i="11"/>
  <c r="CF33" i="11"/>
  <c r="CE33" i="11"/>
  <c r="CD33" i="11"/>
  <c r="CC33" i="11"/>
  <c r="CB33" i="11"/>
  <c r="CA33" i="11"/>
  <c r="BZ33" i="11"/>
  <c r="BQ33" i="11"/>
  <c r="BP33" i="11"/>
  <c r="AX33" i="11"/>
  <c r="AW33" i="11"/>
  <c r="AV33" i="11"/>
  <c r="AU33" i="11"/>
  <c r="AT33" i="11"/>
  <c r="AR33" i="11"/>
  <c r="AQ33" i="11"/>
  <c r="AP33" i="11"/>
  <c r="DI33" i="11" s="1"/>
  <c r="AO33" i="11"/>
  <c r="AN33" i="11"/>
  <c r="DT33" i="11" s="1"/>
  <c r="AM33" i="11"/>
  <c r="AL33" i="11"/>
  <c r="AK33" i="11"/>
  <c r="AJ33" i="11"/>
  <c r="AI33" i="11"/>
  <c r="AH33" i="11"/>
  <c r="AG33" i="11"/>
  <c r="AF33" i="11"/>
  <c r="AE33" i="11"/>
  <c r="AD33" i="11"/>
  <c r="AC33" i="11"/>
  <c r="AB33" i="11"/>
  <c r="AA33" i="11"/>
  <c r="Z33" i="11"/>
  <c r="EG32" i="11"/>
  <c r="EF32" i="11"/>
  <c r="EE32" i="11"/>
  <c r="ED32" i="11"/>
  <c r="EC32" i="11"/>
  <c r="EB32" i="11"/>
  <c r="EA32" i="11"/>
  <c r="DZ32" i="11"/>
  <c r="DX32" i="11"/>
  <c r="DW32" i="11"/>
  <c r="DV32" i="11"/>
  <c r="DU32" i="11"/>
  <c r="DN32" i="11"/>
  <c r="DM32" i="11"/>
  <c r="DK32" i="11"/>
  <c r="DP32" i="11" s="1"/>
  <c r="CV32" i="11"/>
  <c r="CU32" i="11"/>
  <c r="CP32" i="11"/>
  <c r="CO32" i="11"/>
  <c r="CN32" i="11"/>
  <c r="CK32" i="11"/>
  <c r="CJ32" i="11"/>
  <c r="CI32" i="11"/>
  <c r="CH32" i="11"/>
  <c r="CG32" i="11"/>
  <c r="CF32" i="11"/>
  <c r="CE32" i="11"/>
  <c r="CD32" i="11"/>
  <c r="CC32" i="11"/>
  <c r="CB32" i="11"/>
  <c r="CA32" i="11"/>
  <c r="BZ32" i="11"/>
  <c r="BQ32" i="11"/>
  <c r="BP32" i="11"/>
  <c r="AX32" i="11"/>
  <c r="AW32" i="11"/>
  <c r="AV32" i="11"/>
  <c r="AU32" i="11"/>
  <c r="AT32" i="11"/>
  <c r="AR32" i="11"/>
  <c r="AQ32" i="11"/>
  <c r="AP32" i="11"/>
  <c r="DI32" i="11" s="1"/>
  <c r="AO32" i="11"/>
  <c r="AN32" i="11"/>
  <c r="DT32" i="11" s="1"/>
  <c r="AM32" i="11"/>
  <c r="AL32" i="11"/>
  <c r="AK32" i="11"/>
  <c r="AJ32" i="11"/>
  <c r="AI32" i="11"/>
  <c r="AH32" i="11"/>
  <c r="AG32" i="11"/>
  <c r="AF32" i="11"/>
  <c r="AE32" i="11"/>
  <c r="AD32" i="11"/>
  <c r="AC32" i="11"/>
  <c r="AB32" i="11"/>
  <c r="AA32" i="11"/>
  <c r="Z32" i="11"/>
  <c r="EG31" i="11"/>
  <c r="EF31" i="11"/>
  <c r="EE31" i="11"/>
  <c r="ED31" i="11"/>
  <c r="EC31" i="11"/>
  <c r="EB31" i="11"/>
  <c r="EA31" i="11"/>
  <c r="DZ31" i="11"/>
  <c r="DX31" i="11"/>
  <c r="DW31" i="11"/>
  <c r="DV31" i="11"/>
  <c r="DU31" i="11"/>
  <c r="DN31" i="11"/>
  <c r="DM31" i="11"/>
  <c r="DK31" i="11"/>
  <c r="DP31" i="11" s="1"/>
  <c r="CV31" i="11"/>
  <c r="CU31" i="11"/>
  <c r="CP31" i="11"/>
  <c r="CO31" i="11"/>
  <c r="CN31" i="11"/>
  <c r="CK31" i="11"/>
  <c r="CJ31" i="11"/>
  <c r="CI31" i="11"/>
  <c r="CH31" i="11"/>
  <c r="CG31" i="11"/>
  <c r="CF31" i="11"/>
  <c r="CE31" i="11"/>
  <c r="CD31" i="11"/>
  <c r="CC31" i="11"/>
  <c r="CB31" i="11"/>
  <c r="CA31" i="11"/>
  <c r="BZ31" i="11"/>
  <c r="BQ31" i="11"/>
  <c r="BP31" i="11"/>
  <c r="AX31" i="11"/>
  <c r="AW31" i="11"/>
  <c r="AV31" i="11"/>
  <c r="AU31" i="11"/>
  <c r="AT31" i="11"/>
  <c r="AR31" i="11"/>
  <c r="AQ31" i="11"/>
  <c r="AP31" i="11"/>
  <c r="DI31" i="11" s="1"/>
  <c r="AO31" i="11"/>
  <c r="AN31" i="11"/>
  <c r="DT31" i="11" s="1"/>
  <c r="AM31" i="11"/>
  <c r="AL31" i="11"/>
  <c r="AK31" i="11"/>
  <c r="AJ31" i="11"/>
  <c r="AI31" i="11"/>
  <c r="AH31" i="11"/>
  <c r="AG31" i="11"/>
  <c r="AF31" i="11"/>
  <c r="AE31" i="11"/>
  <c r="AD31" i="11"/>
  <c r="AC31" i="11"/>
  <c r="AB31" i="11"/>
  <c r="AA31" i="11"/>
  <c r="Z31" i="11"/>
  <c r="EG30" i="11"/>
  <c r="EF30" i="11"/>
  <c r="EE30" i="11"/>
  <c r="ED30" i="11"/>
  <c r="EC30" i="11"/>
  <c r="EB30" i="11"/>
  <c r="EA30" i="11"/>
  <c r="DZ30" i="11"/>
  <c r="DX30" i="11"/>
  <c r="DW30" i="11"/>
  <c r="DV30" i="11"/>
  <c r="DU30" i="11"/>
  <c r="DN30" i="11"/>
  <c r="DM30" i="11"/>
  <c r="DK30" i="11"/>
  <c r="DP30" i="11" s="1"/>
  <c r="CV30" i="11"/>
  <c r="CU30" i="11"/>
  <c r="CP30" i="11"/>
  <c r="CO30" i="11"/>
  <c r="CN30" i="11"/>
  <c r="CK30" i="11"/>
  <c r="CJ30" i="11"/>
  <c r="CI30" i="11"/>
  <c r="CH30" i="11"/>
  <c r="CG30" i="11"/>
  <c r="CF30" i="11"/>
  <c r="CE30" i="11"/>
  <c r="CD30" i="11"/>
  <c r="CC30" i="11"/>
  <c r="CB30" i="11"/>
  <c r="CA30" i="11"/>
  <c r="BZ30" i="11"/>
  <c r="BQ30" i="11"/>
  <c r="BP30" i="11"/>
  <c r="AX30" i="11"/>
  <c r="AW30" i="11"/>
  <c r="AV30" i="11"/>
  <c r="AU30" i="11"/>
  <c r="AT30" i="11"/>
  <c r="AR30" i="11"/>
  <c r="AQ30" i="11"/>
  <c r="AP30" i="11"/>
  <c r="DI30" i="11" s="1"/>
  <c r="AO30" i="11"/>
  <c r="AN30" i="11"/>
  <c r="DT30" i="11" s="1"/>
  <c r="AM30" i="11"/>
  <c r="AL30" i="11"/>
  <c r="AK30" i="11"/>
  <c r="AJ30" i="11"/>
  <c r="AI30" i="11"/>
  <c r="AH30" i="11"/>
  <c r="AG30" i="11"/>
  <c r="AF30" i="11"/>
  <c r="AE30" i="11"/>
  <c r="AD30" i="11"/>
  <c r="AC30" i="11"/>
  <c r="AB30" i="11"/>
  <c r="AA30" i="11"/>
  <c r="Z30" i="11"/>
  <c r="EG29" i="11"/>
  <c r="EF29" i="11"/>
  <c r="EE29" i="11"/>
  <c r="ED29" i="11"/>
  <c r="EC29" i="11"/>
  <c r="EB29" i="11"/>
  <c r="EA29" i="11"/>
  <c r="DZ29" i="11"/>
  <c r="DX29" i="11"/>
  <c r="DW29" i="11"/>
  <c r="DV29" i="11"/>
  <c r="DU29" i="11"/>
  <c r="DN29" i="11"/>
  <c r="DM29" i="11"/>
  <c r="DK29" i="11"/>
  <c r="DP29" i="11" s="1"/>
  <c r="CV29" i="11"/>
  <c r="CU29" i="11"/>
  <c r="CP29" i="11"/>
  <c r="CO29" i="11"/>
  <c r="CN29" i="11"/>
  <c r="CK29" i="11"/>
  <c r="CJ29" i="11"/>
  <c r="CI29" i="11"/>
  <c r="CH29" i="11"/>
  <c r="CG29" i="11"/>
  <c r="CF29" i="11"/>
  <c r="CE29" i="11"/>
  <c r="CD29" i="11"/>
  <c r="CC29" i="11"/>
  <c r="CB29" i="11"/>
  <c r="CA29" i="11"/>
  <c r="BZ29" i="11"/>
  <c r="BQ29" i="11"/>
  <c r="BP29" i="11"/>
  <c r="AX29" i="11"/>
  <c r="AW29" i="11"/>
  <c r="AV29" i="11"/>
  <c r="AU29" i="11"/>
  <c r="AT29" i="11"/>
  <c r="AR29" i="11"/>
  <c r="AQ29" i="11"/>
  <c r="AP29" i="11"/>
  <c r="DI29" i="11" s="1"/>
  <c r="AO29" i="11"/>
  <c r="AN29" i="11"/>
  <c r="DT29" i="11" s="1"/>
  <c r="AM29" i="11"/>
  <c r="AL29" i="11"/>
  <c r="AK29" i="11"/>
  <c r="AJ29" i="11"/>
  <c r="AI29" i="11"/>
  <c r="AH29" i="11"/>
  <c r="AG29" i="11"/>
  <c r="AF29" i="11"/>
  <c r="AE29" i="11"/>
  <c r="AD29" i="11"/>
  <c r="AC29" i="11"/>
  <c r="AB29" i="11"/>
  <c r="AA29" i="11"/>
  <c r="Z29" i="11"/>
  <c r="EG28" i="11"/>
  <c r="EF28" i="11"/>
  <c r="EE28" i="11"/>
  <c r="ED28" i="11"/>
  <c r="EC28" i="11"/>
  <c r="EB28" i="11"/>
  <c r="EA28" i="11"/>
  <c r="DZ28" i="11"/>
  <c r="DX28" i="11"/>
  <c r="DW28" i="11"/>
  <c r="DV28" i="11"/>
  <c r="DU28" i="11"/>
  <c r="DN28" i="11"/>
  <c r="DM28" i="11"/>
  <c r="DK28" i="11"/>
  <c r="DP28" i="11" s="1"/>
  <c r="CV28" i="11"/>
  <c r="CU28" i="11"/>
  <c r="CP28" i="11"/>
  <c r="CO28" i="11"/>
  <c r="CN28" i="11"/>
  <c r="CK28" i="11"/>
  <c r="CJ28" i="11"/>
  <c r="CI28" i="11"/>
  <c r="CH28" i="11"/>
  <c r="CG28" i="11"/>
  <c r="CF28" i="11"/>
  <c r="CE28" i="11"/>
  <c r="CD28" i="11"/>
  <c r="CC28" i="11"/>
  <c r="CB28" i="11"/>
  <c r="CA28" i="11"/>
  <c r="BZ28" i="11"/>
  <c r="BQ28" i="11"/>
  <c r="BP28" i="11"/>
  <c r="AX28" i="11"/>
  <c r="AW28" i="11"/>
  <c r="AV28" i="11"/>
  <c r="AU28" i="11"/>
  <c r="AT28" i="11"/>
  <c r="AR28" i="11"/>
  <c r="AQ28" i="11"/>
  <c r="AP28" i="11"/>
  <c r="DI28" i="11" s="1"/>
  <c r="AO28" i="11"/>
  <c r="AN28" i="11"/>
  <c r="DT28" i="11" s="1"/>
  <c r="AM28" i="11"/>
  <c r="AL28" i="11"/>
  <c r="AK28" i="11"/>
  <c r="AJ28" i="11"/>
  <c r="AI28" i="11"/>
  <c r="AH28" i="11"/>
  <c r="AG28" i="11"/>
  <c r="AF28" i="11"/>
  <c r="AE28" i="11"/>
  <c r="AD28" i="11"/>
  <c r="AC28" i="11"/>
  <c r="AB28" i="11"/>
  <c r="AA28" i="11"/>
  <c r="Z28" i="11"/>
  <c r="EG27" i="11"/>
  <c r="EF27" i="11"/>
  <c r="EE27" i="11"/>
  <c r="ED27" i="11"/>
  <c r="EC27" i="11"/>
  <c r="EB27" i="11"/>
  <c r="EA27" i="11"/>
  <c r="DZ27" i="11"/>
  <c r="DX27" i="11"/>
  <c r="DW27" i="11"/>
  <c r="DV27" i="11"/>
  <c r="DU27" i="11"/>
  <c r="DN27" i="11"/>
  <c r="DM27" i="11"/>
  <c r="DK27" i="11"/>
  <c r="DP27" i="11" s="1"/>
  <c r="CV27" i="11"/>
  <c r="CU27" i="11"/>
  <c r="CP27" i="11"/>
  <c r="CO27" i="11"/>
  <c r="CN27" i="11"/>
  <c r="CK27" i="11"/>
  <c r="CJ27" i="11"/>
  <c r="CI27" i="11"/>
  <c r="CH27" i="11"/>
  <c r="CG27" i="11"/>
  <c r="CF27" i="11"/>
  <c r="CE27" i="11"/>
  <c r="CD27" i="11"/>
  <c r="CC27" i="11"/>
  <c r="CB27" i="11"/>
  <c r="CA27" i="11"/>
  <c r="BZ27" i="11"/>
  <c r="BQ27" i="11"/>
  <c r="BP27" i="11"/>
  <c r="AX27" i="11"/>
  <c r="AW27" i="11"/>
  <c r="AV27" i="11"/>
  <c r="AU27" i="11"/>
  <c r="AT27" i="11"/>
  <c r="AR27" i="11"/>
  <c r="AQ27" i="11"/>
  <c r="AP27" i="11"/>
  <c r="DI27" i="11" s="1"/>
  <c r="AO27" i="11"/>
  <c r="AN27" i="11"/>
  <c r="DT27" i="11" s="1"/>
  <c r="AM27" i="11"/>
  <c r="AL27" i="11"/>
  <c r="AK27" i="11"/>
  <c r="AJ27" i="11"/>
  <c r="AI27" i="11"/>
  <c r="AH27" i="11"/>
  <c r="AG27" i="11"/>
  <c r="AF27" i="11"/>
  <c r="AE27" i="11"/>
  <c r="AD27" i="11"/>
  <c r="AC27" i="11"/>
  <c r="AB27" i="11"/>
  <c r="AA27" i="11"/>
  <c r="Z27" i="11"/>
  <c r="EG26" i="11"/>
  <c r="EF26" i="11"/>
  <c r="EE26" i="11"/>
  <c r="ED26" i="11"/>
  <c r="EC26" i="11"/>
  <c r="EB26" i="11"/>
  <c r="EA26" i="11"/>
  <c r="DZ26" i="11"/>
  <c r="DX26" i="11"/>
  <c r="DW26" i="11"/>
  <c r="DV26" i="11"/>
  <c r="DU26" i="11"/>
  <c r="DN26" i="11"/>
  <c r="DM26" i="11"/>
  <c r="DK26" i="11"/>
  <c r="DP26" i="11" s="1"/>
  <c r="CV26" i="11"/>
  <c r="CU26" i="11"/>
  <c r="CP26" i="11"/>
  <c r="CO26" i="11"/>
  <c r="CN26" i="11"/>
  <c r="CK26" i="11"/>
  <c r="CJ26" i="11"/>
  <c r="CI26" i="11"/>
  <c r="CH26" i="11"/>
  <c r="CG26" i="11"/>
  <c r="CF26" i="11"/>
  <c r="CE26" i="11"/>
  <c r="CD26" i="11"/>
  <c r="CC26" i="11"/>
  <c r="CB26" i="11"/>
  <c r="CA26" i="11"/>
  <c r="BZ26" i="11"/>
  <c r="BQ26" i="11"/>
  <c r="BP26" i="11"/>
  <c r="AX26" i="11"/>
  <c r="AW26" i="11"/>
  <c r="AV26" i="11"/>
  <c r="AU26" i="11"/>
  <c r="AT26" i="11"/>
  <c r="AR26" i="11"/>
  <c r="AQ26" i="11"/>
  <c r="AP26" i="11"/>
  <c r="DI26" i="11" s="1"/>
  <c r="AO26" i="11"/>
  <c r="AN26" i="11"/>
  <c r="DT26" i="11" s="1"/>
  <c r="AM26" i="11"/>
  <c r="AL26" i="11"/>
  <c r="AK26" i="11"/>
  <c r="AJ26" i="11"/>
  <c r="AI26" i="11"/>
  <c r="AH26" i="11"/>
  <c r="AG26" i="11"/>
  <c r="AF26" i="11"/>
  <c r="AE26" i="11"/>
  <c r="AD26" i="11"/>
  <c r="AC26" i="11"/>
  <c r="AB26" i="11"/>
  <c r="AA26" i="11"/>
  <c r="Z26" i="11"/>
  <c r="EG25" i="11"/>
  <c r="EF25" i="11"/>
  <c r="EE25" i="11"/>
  <c r="ED25" i="11"/>
  <c r="EC25" i="11"/>
  <c r="EB25" i="11"/>
  <c r="EA25" i="11"/>
  <c r="DZ25" i="11"/>
  <c r="DX25" i="11"/>
  <c r="DW25" i="11"/>
  <c r="DV25" i="11"/>
  <c r="DU25" i="11"/>
  <c r="DN25" i="11"/>
  <c r="DM25" i="11"/>
  <c r="DK25" i="11"/>
  <c r="DP25" i="11" s="1"/>
  <c r="X25" i="11" s="1"/>
  <c r="CV25" i="11"/>
  <c r="CU25" i="11"/>
  <c r="CP25" i="11"/>
  <c r="CO25" i="11"/>
  <c r="CN25" i="11"/>
  <c r="CK25" i="11"/>
  <c r="CJ25" i="11"/>
  <c r="CI25" i="11"/>
  <c r="CH25" i="11"/>
  <c r="CG25" i="11"/>
  <c r="CF25" i="11"/>
  <c r="CE25" i="11"/>
  <c r="CD25" i="11"/>
  <c r="CC25" i="11"/>
  <c r="CB25" i="11"/>
  <c r="CA25" i="11"/>
  <c r="BZ25" i="11"/>
  <c r="BQ25" i="11"/>
  <c r="BP25" i="11"/>
  <c r="AX25" i="11"/>
  <c r="AW25" i="11"/>
  <c r="AV25" i="11"/>
  <c r="AU25" i="11"/>
  <c r="AT25" i="11"/>
  <c r="AR25" i="11"/>
  <c r="AQ25" i="11"/>
  <c r="AP25" i="11"/>
  <c r="DI25" i="11" s="1"/>
  <c r="AO25" i="11"/>
  <c r="AN25" i="11"/>
  <c r="DT25" i="11" s="1"/>
  <c r="AM25" i="11"/>
  <c r="AL25" i="11"/>
  <c r="AK25" i="11"/>
  <c r="AJ25" i="11"/>
  <c r="AI25" i="11"/>
  <c r="AH25" i="11"/>
  <c r="AG25" i="11"/>
  <c r="AF25" i="11"/>
  <c r="AE25" i="11"/>
  <c r="AD25" i="11"/>
  <c r="AC25" i="11"/>
  <c r="AB25" i="11"/>
  <c r="AA25" i="11"/>
  <c r="Z25" i="11"/>
  <c r="EG24" i="11"/>
  <c r="EF24" i="11"/>
  <c r="EE24" i="11"/>
  <c r="ED24" i="11"/>
  <c r="EC24" i="11"/>
  <c r="EB24" i="11"/>
  <c r="EA24" i="11"/>
  <c r="DZ24" i="11"/>
  <c r="DX24" i="11"/>
  <c r="DW24" i="11"/>
  <c r="DV24" i="11"/>
  <c r="DU24" i="11"/>
  <c r="DO24" i="11"/>
  <c r="DN24" i="11"/>
  <c r="DM24" i="11"/>
  <c r="DK24" i="11"/>
  <c r="DP24" i="11" s="1"/>
  <c r="X24" i="11" s="1"/>
  <c r="CV24" i="11"/>
  <c r="CU24" i="11"/>
  <c r="CP24" i="11"/>
  <c r="CO24" i="11"/>
  <c r="CN24" i="11"/>
  <c r="CK24" i="11"/>
  <c r="CJ24" i="11"/>
  <c r="CI24" i="11"/>
  <c r="CH24" i="11"/>
  <c r="CG24" i="11"/>
  <c r="CF24" i="11"/>
  <c r="CE24" i="11"/>
  <c r="CD24" i="11"/>
  <c r="CC24" i="11"/>
  <c r="CB24" i="11"/>
  <c r="CA24" i="11"/>
  <c r="BZ24" i="11"/>
  <c r="BQ24" i="11"/>
  <c r="BP24" i="11"/>
  <c r="AX24" i="11"/>
  <c r="AW24" i="11"/>
  <c r="AV24" i="11"/>
  <c r="AU24" i="11"/>
  <c r="AT24" i="11"/>
  <c r="AR24" i="11"/>
  <c r="AQ24" i="11"/>
  <c r="AP24" i="11"/>
  <c r="DI24" i="11" s="1"/>
  <c r="AO24" i="11"/>
  <c r="AN24" i="11"/>
  <c r="DT24" i="11" s="1"/>
  <c r="AM24" i="11"/>
  <c r="AL24" i="11"/>
  <c r="AK24" i="11"/>
  <c r="AJ24" i="11"/>
  <c r="AI24" i="11"/>
  <c r="AH24" i="11"/>
  <c r="AG24" i="11"/>
  <c r="AF24" i="11"/>
  <c r="AE24" i="11"/>
  <c r="AD24" i="11"/>
  <c r="AC24" i="11"/>
  <c r="AB24" i="11"/>
  <c r="AA24" i="11"/>
  <c r="Z24" i="11"/>
  <c r="EG23" i="11"/>
  <c r="EF23" i="11"/>
  <c r="EE23" i="11"/>
  <c r="ED23" i="11"/>
  <c r="EC23" i="11"/>
  <c r="EB23" i="11"/>
  <c r="EA23" i="11"/>
  <c r="DZ23" i="11"/>
  <c r="DX23" i="11"/>
  <c r="DW23" i="11"/>
  <c r="DV23" i="11"/>
  <c r="DU23" i="11"/>
  <c r="DO23" i="11"/>
  <c r="DN23" i="11"/>
  <c r="DM23" i="11"/>
  <c r="DK23" i="11"/>
  <c r="DP23" i="11" s="1"/>
  <c r="X23" i="11" s="1"/>
  <c r="CV23" i="11"/>
  <c r="CU23" i="11"/>
  <c r="CP23" i="11"/>
  <c r="CO23" i="11"/>
  <c r="CN23" i="11"/>
  <c r="CK23" i="11"/>
  <c r="CJ23" i="11"/>
  <c r="CI23" i="11"/>
  <c r="CH23" i="11"/>
  <c r="CG23" i="11"/>
  <c r="CF23" i="11"/>
  <c r="CE23" i="11"/>
  <c r="CD23" i="11"/>
  <c r="CC23" i="11"/>
  <c r="CB23" i="11"/>
  <c r="CA23" i="11"/>
  <c r="BZ23" i="11"/>
  <c r="BQ23" i="11"/>
  <c r="BP23" i="11"/>
  <c r="AX23" i="11"/>
  <c r="AW23" i="11"/>
  <c r="AV23" i="11"/>
  <c r="AU23" i="11"/>
  <c r="AT23" i="11"/>
  <c r="AR23" i="11"/>
  <c r="AQ23" i="11"/>
  <c r="AP23" i="11"/>
  <c r="DI23" i="11" s="1"/>
  <c r="AO23" i="11"/>
  <c r="AN23" i="11"/>
  <c r="DT23" i="11" s="1"/>
  <c r="AM23" i="11"/>
  <c r="AL23" i="11"/>
  <c r="AK23" i="11"/>
  <c r="AJ23" i="11"/>
  <c r="AI23" i="11"/>
  <c r="AH23" i="11"/>
  <c r="AG23" i="11"/>
  <c r="AF23" i="11"/>
  <c r="AE23" i="11"/>
  <c r="AD23" i="11"/>
  <c r="AC23" i="11"/>
  <c r="AB23" i="11"/>
  <c r="AA23" i="11"/>
  <c r="Z23" i="11"/>
  <c r="EG22" i="11"/>
  <c r="EF22" i="11"/>
  <c r="EE22" i="11"/>
  <c r="ED22" i="11"/>
  <c r="EC22" i="11"/>
  <c r="EB22" i="11"/>
  <c r="EA22" i="11"/>
  <c r="DZ22" i="11"/>
  <c r="DX22" i="11"/>
  <c r="DW22" i="11"/>
  <c r="DV22" i="11"/>
  <c r="DU22" i="11"/>
  <c r="DO22" i="11"/>
  <c r="DN22" i="11"/>
  <c r="DM22" i="11"/>
  <c r="DK22" i="11"/>
  <c r="DP22" i="11" s="1"/>
  <c r="CV22" i="11"/>
  <c r="CU22" i="11"/>
  <c r="CP22" i="11"/>
  <c r="CO22" i="11"/>
  <c r="CN22" i="11"/>
  <c r="CK22" i="11"/>
  <c r="CJ22" i="11"/>
  <c r="CI22" i="11"/>
  <c r="CH22" i="11"/>
  <c r="CG22" i="11"/>
  <c r="CF22" i="11"/>
  <c r="CE22" i="11"/>
  <c r="CD22" i="11"/>
  <c r="CC22" i="11"/>
  <c r="CB22" i="11"/>
  <c r="CA22" i="11"/>
  <c r="BZ22" i="11"/>
  <c r="BQ22" i="11"/>
  <c r="BP22" i="11"/>
  <c r="AX22" i="11"/>
  <c r="AW22" i="11"/>
  <c r="AV22" i="11"/>
  <c r="AU22" i="11"/>
  <c r="AT22" i="11"/>
  <c r="AR22" i="11"/>
  <c r="AQ22" i="11"/>
  <c r="AP22" i="11"/>
  <c r="DI22" i="11" s="1"/>
  <c r="AO22" i="11"/>
  <c r="AN22" i="11"/>
  <c r="DT22" i="11" s="1"/>
  <c r="AM22" i="11"/>
  <c r="AL22" i="11"/>
  <c r="AK22" i="11"/>
  <c r="AJ22" i="11"/>
  <c r="AI22" i="11"/>
  <c r="AH22" i="11"/>
  <c r="AG22" i="11"/>
  <c r="AF22" i="11"/>
  <c r="AE22" i="11"/>
  <c r="AD22" i="11"/>
  <c r="AC22" i="11"/>
  <c r="AB22" i="11"/>
  <c r="AA22" i="11"/>
  <c r="Z22" i="11"/>
  <c r="EG21" i="11"/>
  <c r="EF21" i="11"/>
  <c r="EE21" i="11"/>
  <c r="ED21" i="11"/>
  <c r="EC21" i="11"/>
  <c r="EB21" i="11"/>
  <c r="EA21" i="11"/>
  <c r="DZ21" i="11"/>
  <c r="DX21" i="11"/>
  <c r="DW21" i="11"/>
  <c r="DV21" i="11"/>
  <c r="DU21" i="11"/>
  <c r="DT21" i="11"/>
  <c r="DO21" i="11"/>
  <c r="DN21" i="11"/>
  <c r="DM21" i="11"/>
  <c r="DK21" i="11"/>
  <c r="DP21" i="11" s="1"/>
  <c r="DH21" i="11"/>
  <c r="CV21" i="11"/>
  <c r="CU21" i="11"/>
  <c r="CP21" i="11"/>
  <c r="CO21" i="11"/>
  <c r="CN21" i="11"/>
  <c r="CK21" i="11"/>
  <c r="CJ21" i="11"/>
  <c r="CI21" i="11"/>
  <c r="CH21" i="11"/>
  <c r="DI21" i="11" s="1"/>
  <c r="CG21" i="11"/>
  <c r="CF21" i="11"/>
  <c r="CE21" i="11"/>
  <c r="CD21" i="11"/>
  <c r="CC21" i="11"/>
  <c r="Z21" i="11" s="1"/>
  <c r="CB21" i="11"/>
  <c r="CA21" i="11"/>
  <c r="BZ21" i="11"/>
  <c r="BQ21" i="11"/>
  <c r="BP21" i="11"/>
  <c r="AX21" i="11"/>
  <c r="AW21" i="11"/>
  <c r="AV21" i="11"/>
  <c r="AU21" i="11"/>
  <c r="AT21" i="11"/>
  <c r="AR21" i="11"/>
  <c r="AQ21" i="11"/>
  <c r="AP21" i="11"/>
  <c r="AO21" i="11"/>
  <c r="AN21" i="11"/>
  <c r="AM21" i="11"/>
  <c r="AL21" i="11"/>
  <c r="AK21" i="11"/>
  <c r="AJ21" i="11"/>
  <c r="AI21" i="11"/>
  <c r="AH21" i="11"/>
  <c r="AG21" i="11"/>
  <c r="AF21" i="11"/>
  <c r="AE21" i="11"/>
  <c r="AD21" i="11"/>
  <c r="AC21" i="11"/>
  <c r="AB21" i="11"/>
  <c r="AA21" i="11"/>
  <c r="EG20" i="11"/>
  <c r="EF20" i="11"/>
  <c r="EE20" i="11"/>
  <c r="ED20" i="11"/>
  <c r="EC20" i="11"/>
  <c r="EB20" i="11"/>
  <c r="EA20" i="11"/>
  <c r="DZ20" i="11"/>
  <c r="DX20" i="11"/>
  <c r="DW20" i="11"/>
  <c r="DV20" i="11"/>
  <c r="DU20" i="11"/>
  <c r="DO20" i="11"/>
  <c r="DN20" i="11"/>
  <c r="DM20" i="11"/>
  <c r="DK20" i="11"/>
  <c r="DP20" i="11" s="1"/>
  <c r="CV20" i="11"/>
  <c r="CU20" i="11"/>
  <c r="CP20" i="11"/>
  <c r="CO20" i="11"/>
  <c r="CN20" i="11"/>
  <c r="CK20" i="11"/>
  <c r="CJ20" i="11"/>
  <c r="CI20" i="11"/>
  <c r="CH20" i="11"/>
  <c r="CG20" i="11"/>
  <c r="CF20" i="11"/>
  <c r="CE20" i="11"/>
  <c r="CD20" i="11"/>
  <c r="CC20" i="11"/>
  <c r="CB20" i="11"/>
  <c r="CA20" i="11"/>
  <c r="BZ20" i="11"/>
  <c r="BQ20" i="11"/>
  <c r="BP20" i="11"/>
  <c r="AX20" i="11"/>
  <c r="AW20" i="11"/>
  <c r="AV20" i="11"/>
  <c r="AU20" i="11"/>
  <c r="AT20" i="11"/>
  <c r="AR20" i="11"/>
  <c r="AQ20" i="11"/>
  <c r="AP20" i="11"/>
  <c r="DI20" i="11" s="1"/>
  <c r="AO20" i="11"/>
  <c r="AN20" i="11"/>
  <c r="DT20" i="11" s="1"/>
  <c r="AM20" i="11"/>
  <c r="AL20" i="11"/>
  <c r="AK20" i="11"/>
  <c r="AJ20" i="11"/>
  <c r="AI20" i="11"/>
  <c r="AH20" i="11"/>
  <c r="AG20" i="11"/>
  <c r="AF20" i="11"/>
  <c r="AE20" i="11"/>
  <c r="AD20" i="11"/>
  <c r="AC20" i="11"/>
  <c r="AB20" i="11"/>
  <c r="AA20" i="11"/>
  <c r="Z20" i="11"/>
  <c r="EG19" i="11"/>
  <c r="EF19" i="11"/>
  <c r="EE19" i="11"/>
  <c r="ED19" i="11"/>
  <c r="EC19" i="11"/>
  <c r="EB19" i="11"/>
  <c r="EA19" i="11"/>
  <c r="DZ19" i="11"/>
  <c r="DX19" i="11"/>
  <c r="DW19" i="11"/>
  <c r="DV19" i="11"/>
  <c r="DU19" i="11"/>
  <c r="DO19" i="11"/>
  <c r="DN19" i="11"/>
  <c r="DM19" i="11"/>
  <c r="DK19" i="11"/>
  <c r="DP19" i="11" s="1"/>
  <c r="CV19" i="11"/>
  <c r="CU19" i="11"/>
  <c r="CP19" i="11"/>
  <c r="CO19" i="11"/>
  <c r="CN19" i="11"/>
  <c r="CK19" i="11"/>
  <c r="CJ19" i="11"/>
  <c r="CI19" i="11"/>
  <c r="CH19" i="11"/>
  <c r="CG19" i="11"/>
  <c r="CF19" i="11"/>
  <c r="CE19" i="11"/>
  <c r="CD19" i="11"/>
  <c r="CC19" i="11"/>
  <c r="CB19" i="11"/>
  <c r="CA19" i="11"/>
  <c r="BZ19" i="11"/>
  <c r="BQ19" i="11"/>
  <c r="BP19" i="11"/>
  <c r="AX19" i="11"/>
  <c r="AW19" i="11"/>
  <c r="AV19" i="11"/>
  <c r="AU19" i="11"/>
  <c r="AT19" i="11"/>
  <c r="AR19" i="11"/>
  <c r="AQ19" i="11"/>
  <c r="AP19" i="11"/>
  <c r="DI19" i="11" s="1"/>
  <c r="AO19" i="11"/>
  <c r="AN19" i="11"/>
  <c r="AM19" i="11"/>
  <c r="AL19" i="11"/>
  <c r="AK19" i="11"/>
  <c r="AJ19" i="11"/>
  <c r="AI19" i="11"/>
  <c r="AH19" i="11"/>
  <c r="AG19" i="11"/>
  <c r="AF19" i="11"/>
  <c r="AE19" i="11"/>
  <c r="AD19" i="11"/>
  <c r="AC19" i="11"/>
  <c r="AB19" i="11"/>
  <c r="AA19" i="11"/>
  <c r="DF19" i="11" s="1"/>
  <c r="Z19" i="11"/>
  <c r="EG18" i="11"/>
  <c r="EF18" i="11"/>
  <c r="EE18" i="11"/>
  <c r="ED18" i="11"/>
  <c r="EC18" i="11"/>
  <c r="EB18" i="11"/>
  <c r="EA18" i="11"/>
  <c r="DZ18" i="11"/>
  <c r="DX18" i="11"/>
  <c r="DW18" i="11"/>
  <c r="DV18" i="11"/>
  <c r="DU18" i="11"/>
  <c r="DO18" i="11"/>
  <c r="DN18" i="11"/>
  <c r="DM18" i="11"/>
  <c r="DK18" i="11"/>
  <c r="DP18" i="11" s="1"/>
  <c r="CV18" i="11"/>
  <c r="CU18" i="11"/>
  <c r="CP18" i="11"/>
  <c r="CO18" i="11"/>
  <c r="CN18" i="11"/>
  <c r="CK18" i="11"/>
  <c r="CJ18" i="11"/>
  <c r="CI18" i="11"/>
  <c r="CH18" i="11"/>
  <c r="CG18" i="11"/>
  <c r="CF18" i="11"/>
  <c r="CE18" i="11"/>
  <c r="CD18" i="11"/>
  <c r="CC18" i="11"/>
  <c r="CB18" i="11"/>
  <c r="CA18" i="11"/>
  <c r="BZ18" i="11"/>
  <c r="BQ18" i="11"/>
  <c r="BP18" i="11"/>
  <c r="AX18" i="11"/>
  <c r="AW18" i="11"/>
  <c r="AV18" i="11"/>
  <c r="AU18" i="11"/>
  <c r="AT18" i="11"/>
  <c r="AR18" i="11"/>
  <c r="AQ18" i="11"/>
  <c r="AP18" i="11"/>
  <c r="AO18" i="11"/>
  <c r="AN18" i="11"/>
  <c r="AM18" i="11"/>
  <c r="AL18" i="11"/>
  <c r="AK18" i="11"/>
  <c r="AJ18" i="11"/>
  <c r="AI18" i="11"/>
  <c r="AH18" i="11"/>
  <c r="AG18" i="11"/>
  <c r="AF18" i="11"/>
  <c r="AE18" i="11"/>
  <c r="AD18" i="11"/>
  <c r="AC18" i="11"/>
  <c r="AB18" i="11"/>
  <c r="AA18" i="11"/>
  <c r="DF18" i="11" s="1"/>
  <c r="Z18" i="11"/>
  <c r="EG17" i="11"/>
  <c r="EF17" i="11"/>
  <c r="EE17" i="11"/>
  <c r="ED17" i="11"/>
  <c r="EC17" i="11"/>
  <c r="EB17" i="11"/>
  <c r="EA17" i="11"/>
  <c r="DZ17" i="11"/>
  <c r="DX17" i="11"/>
  <c r="DW17" i="11"/>
  <c r="DV17" i="11"/>
  <c r="DU17" i="11"/>
  <c r="DO17" i="11"/>
  <c r="DN17" i="11"/>
  <c r="DM17" i="11"/>
  <c r="DK17" i="11"/>
  <c r="DP17" i="11" s="1"/>
  <c r="CV17" i="11"/>
  <c r="CU17" i="11"/>
  <c r="CP17" i="11"/>
  <c r="CO17" i="11"/>
  <c r="CN17" i="11"/>
  <c r="CK17" i="11"/>
  <c r="CJ17" i="11"/>
  <c r="CI17" i="11"/>
  <c r="CH17" i="11"/>
  <c r="CG17" i="11"/>
  <c r="CF17" i="11"/>
  <c r="CE17" i="11"/>
  <c r="CD17" i="11"/>
  <c r="CC17" i="11"/>
  <c r="CB17" i="11"/>
  <c r="CA17" i="11"/>
  <c r="BZ17" i="11"/>
  <c r="BQ17" i="11"/>
  <c r="BP17" i="11"/>
  <c r="AX17" i="11"/>
  <c r="AW17" i="11"/>
  <c r="AV17" i="11"/>
  <c r="AU17" i="11"/>
  <c r="AT17" i="11"/>
  <c r="AR17" i="11"/>
  <c r="AQ17" i="11"/>
  <c r="AP17" i="11"/>
  <c r="DI17" i="11" s="1"/>
  <c r="AO17" i="11"/>
  <c r="AN17" i="11"/>
  <c r="AM17" i="11"/>
  <c r="AL17" i="11"/>
  <c r="AK17" i="11"/>
  <c r="AJ17" i="11"/>
  <c r="AI17" i="11"/>
  <c r="AH17" i="11"/>
  <c r="AG17" i="11"/>
  <c r="AF17" i="11"/>
  <c r="AE17" i="11"/>
  <c r="AD17" i="11"/>
  <c r="AC17" i="11"/>
  <c r="AB17" i="11"/>
  <c r="AA17" i="11"/>
  <c r="DF17" i="11" s="1"/>
  <c r="Z17" i="11"/>
  <c r="EG16" i="11"/>
  <c r="EF16" i="11"/>
  <c r="EE16" i="11"/>
  <c r="ED16" i="11"/>
  <c r="EC16" i="11"/>
  <c r="EB16" i="11"/>
  <c r="EA16" i="11"/>
  <c r="DZ16" i="11"/>
  <c r="DX16" i="11"/>
  <c r="DW16" i="11"/>
  <c r="DV16" i="11"/>
  <c r="DU16" i="11"/>
  <c r="DO16" i="11"/>
  <c r="DN16" i="11"/>
  <c r="DM16" i="11"/>
  <c r="DK16" i="11"/>
  <c r="DP16" i="11" s="1"/>
  <c r="X16" i="11" s="1"/>
  <c r="CV16" i="11"/>
  <c r="CU16" i="11"/>
  <c r="CP16" i="11"/>
  <c r="CO16" i="11"/>
  <c r="CN16" i="11"/>
  <c r="CK16" i="11"/>
  <c r="CJ16" i="11"/>
  <c r="CI16" i="11"/>
  <c r="CH16" i="11"/>
  <c r="CG16" i="11"/>
  <c r="CF16" i="11"/>
  <c r="CE16" i="11"/>
  <c r="CD16" i="11"/>
  <c r="CC16" i="11"/>
  <c r="CB16" i="11"/>
  <c r="CA16" i="11"/>
  <c r="BZ16" i="11"/>
  <c r="BQ16" i="11"/>
  <c r="BP16" i="11"/>
  <c r="AX16" i="11"/>
  <c r="AW16" i="11"/>
  <c r="AV16" i="11"/>
  <c r="AU16" i="11"/>
  <c r="AT16" i="11"/>
  <c r="AR16" i="11"/>
  <c r="AQ16" i="11"/>
  <c r="AP16" i="11"/>
  <c r="AO16" i="11"/>
  <c r="AN16" i="11"/>
  <c r="AM16" i="11"/>
  <c r="AL16" i="11"/>
  <c r="AK16" i="11"/>
  <c r="AJ16" i="11"/>
  <c r="AI16" i="11"/>
  <c r="AH16" i="11"/>
  <c r="AG16" i="11"/>
  <c r="AF16" i="11"/>
  <c r="AE16" i="11"/>
  <c r="AD16" i="11"/>
  <c r="AC16" i="11"/>
  <c r="AB16" i="11"/>
  <c r="AA16" i="11"/>
  <c r="EG15" i="11"/>
  <c r="EG65" i="11" s="1"/>
  <c r="EF15" i="11"/>
  <c r="EF65" i="11" s="1"/>
  <c r="EE15" i="11"/>
  <c r="EE65" i="11" s="1"/>
  <c r="ED15" i="11"/>
  <c r="ED65" i="11" s="1"/>
  <c r="EC15" i="11"/>
  <c r="EC65" i="11" s="1"/>
  <c r="EB15" i="11"/>
  <c r="EB65" i="11" s="1"/>
  <c r="EA15" i="11"/>
  <c r="EA65" i="11" s="1"/>
  <c r="DZ15" i="11"/>
  <c r="DZ65" i="11" s="1"/>
  <c r="DX15" i="11"/>
  <c r="DW15" i="11"/>
  <c r="DW65" i="11" s="1"/>
  <c r="DV15" i="11"/>
  <c r="DV65" i="11" s="1"/>
  <c r="DU15" i="11"/>
  <c r="DU65" i="11" s="1"/>
  <c r="DO15" i="11"/>
  <c r="DN15" i="11"/>
  <c r="DM15" i="11"/>
  <c r="DM65" i="11" s="1"/>
  <c r="DK15" i="11"/>
  <c r="DP15" i="11" s="1"/>
  <c r="CV15" i="11"/>
  <c r="CU15" i="11"/>
  <c r="CU65" i="11" s="1"/>
  <c r="CP15" i="11"/>
  <c r="CO15" i="11"/>
  <c r="CO65" i="11" s="1"/>
  <c r="CN15" i="11"/>
  <c r="CK15" i="11"/>
  <c r="CK65" i="11" s="1"/>
  <c r="CJ15" i="11"/>
  <c r="CJ65" i="11" s="1"/>
  <c r="CI15" i="11"/>
  <c r="CI65" i="11" s="1"/>
  <c r="CH15" i="11"/>
  <c r="CG15" i="11"/>
  <c r="CG65" i="11" s="1"/>
  <c r="CF15" i="11"/>
  <c r="CF65" i="11" s="1"/>
  <c r="CE15" i="11"/>
  <c r="CE65" i="11" s="1"/>
  <c r="CD15" i="11"/>
  <c r="CD65" i="11" s="1"/>
  <c r="CC15" i="11"/>
  <c r="CC65" i="11" s="1"/>
  <c r="CB15" i="11"/>
  <c r="CB65" i="11" s="1"/>
  <c r="CA15" i="11"/>
  <c r="CA65" i="11" s="1"/>
  <c r="BZ15" i="11"/>
  <c r="BZ65" i="11" s="1"/>
  <c r="BQ15" i="11"/>
  <c r="BP15" i="11"/>
  <c r="BP65" i="11" s="1"/>
  <c r="AX15" i="11"/>
  <c r="AX65" i="11" s="1"/>
  <c r="AW15" i="11"/>
  <c r="AW65" i="11" s="1"/>
  <c r="AV15" i="11"/>
  <c r="AU15" i="11"/>
  <c r="AU65" i="11" s="1"/>
  <c r="AT15" i="11"/>
  <c r="AT65" i="11" s="1"/>
  <c r="AR15" i="11"/>
  <c r="AR65" i="11" s="1"/>
  <c r="H69" i="11" s="1"/>
  <c r="AQ15" i="11"/>
  <c r="AQ65" i="11" s="1"/>
  <c r="L68" i="11" s="1"/>
  <c r="AP15" i="11"/>
  <c r="AO15" i="11"/>
  <c r="AO65" i="11" s="1"/>
  <c r="J68" i="11" s="1"/>
  <c r="AN15" i="11"/>
  <c r="DR15" i="11" s="1"/>
  <c r="AM15" i="11"/>
  <c r="AM65" i="11" s="1"/>
  <c r="AL15" i="11"/>
  <c r="AL65" i="11" s="1"/>
  <c r="AK15" i="11"/>
  <c r="AK65" i="11" s="1"/>
  <c r="AJ15" i="11"/>
  <c r="AJ65" i="11" s="1"/>
  <c r="AI15" i="11"/>
  <c r="AH15" i="11"/>
  <c r="AH65" i="11" s="1"/>
  <c r="AG15" i="11"/>
  <c r="AG65" i="11" s="1"/>
  <c r="AF15" i="11"/>
  <c r="AF65" i="11" s="1"/>
  <c r="AE15" i="11"/>
  <c r="AE65" i="11" s="1"/>
  <c r="AD15" i="11"/>
  <c r="AD65" i="11" s="1"/>
  <c r="AC15" i="11"/>
  <c r="AC65" i="11" s="1"/>
  <c r="AB15" i="11"/>
  <c r="AB65" i="11" s="1"/>
  <c r="AA15" i="11"/>
  <c r="DF15" i="11" s="1"/>
  <c r="Z15" i="11"/>
  <c r="CV65" i="11" l="1"/>
  <c r="AV65" i="11"/>
  <c r="CN65" i="11"/>
  <c r="Z16" i="11"/>
  <c r="BQ65" i="11"/>
  <c r="CP65" i="11"/>
  <c r="DF16" i="11"/>
  <c r="AI65" i="11"/>
  <c r="DI16" i="11"/>
  <c r="DX65" i="11"/>
  <c r="DI18" i="11"/>
  <c r="CH65" i="11"/>
  <c r="DT19" i="11"/>
  <c r="DR19" i="11"/>
  <c r="DT18" i="11"/>
  <c r="DR18" i="11"/>
  <c r="DT17" i="11"/>
  <c r="DR17" i="11"/>
  <c r="DT16" i="11"/>
  <c r="DR16" i="11"/>
  <c r="X31" i="11"/>
  <c r="X44" i="11"/>
  <c r="X43" i="11"/>
  <c r="X35" i="11"/>
  <c r="X49" i="11"/>
  <c r="X34" i="11"/>
  <c r="X33" i="11"/>
  <c r="X30" i="11"/>
  <c r="X26" i="11"/>
  <c r="X20" i="11"/>
  <c r="X55" i="11"/>
  <c r="X54" i="11"/>
  <c r="X47" i="11"/>
  <c r="X32" i="11"/>
  <c r="X28" i="11"/>
  <c r="X21" i="11"/>
  <c r="X19" i="11"/>
  <c r="X17" i="11"/>
  <c r="X60" i="11"/>
  <c r="X59" i="11"/>
  <c r="X58" i="11"/>
  <c r="X57" i="11"/>
  <c r="X56" i="11"/>
  <c r="X29" i="11"/>
  <c r="X22" i="11"/>
  <c r="X18" i="11"/>
  <c r="X61" i="11"/>
  <c r="EQ64" i="11"/>
  <c r="DQ64" i="11"/>
  <c r="ET64" i="11" s="1"/>
  <c r="EQ63" i="11"/>
  <c r="DQ63" i="11"/>
  <c r="ET63" i="11" s="1"/>
  <c r="EQ62" i="11"/>
  <c r="DQ62" i="11"/>
  <c r="ET62" i="11" s="1"/>
  <c r="EQ61" i="11"/>
  <c r="DQ61" i="11"/>
  <c r="ET61" i="11" s="1"/>
  <c r="EQ60" i="11"/>
  <c r="DQ60" i="11"/>
  <c r="ET60" i="11" s="1"/>
  <c r="DQ59" i="11"/>
  <c r="ET59" i="11" s="1"/>
  <c r="EQ59" i="11"/>
  <c r="DQ58" i="11"/>
  <c r="ET58" i="11" s="1"/>
  <c r="EQ58" i="11"/>
  <c r="DH58" i="11"/>
  <c r="DJ58" i="11" s="1"/>
  <c r="DQ57" i="11"/>
  <c r="ET57" i="11" s="1"/>
  <c r="EQ57" i="11"/>
  <c r="DH57" i="11"/>
  <c r="DJ57" i="11" s="1"/>
  <c r="DQ56" i="11"/>
  <c r="ET56" i="11" s="1"/>
  <c r="EQ56" i="11"/>
  <c r="DH56" i="11"/>
  <c r="DJ56" i="11" s="1"/>
  <c r="DQ55" i="11"/>
  <c r="ET55" i="11" s="1"/>
  <c r="EQ55" i="11"/>
  <c r="DH55" i="11"/>
  <c r="DJ55" i="11" s="1"/>
  <c r="EQ54" i="11"/>
  <c r="DQ54" i="11"/>
  <c r="ET54" i="11" s="1"/>
  <c r="DH54" i="11"/>
  <c r="DJ54" i="11" s="1"/>
  <c r="DS53" i="11"/>
  <c r="EP53" i="11"/>
  <c r="EO53" i="11"/>
  <c r="X53" i="11"/>
  <c r="DQ53" i="11"/>
  <c r="ET53" i="11" s="1"/>
  <c r="EQ53" i="11"/>
  <c r="EN53" i="11"/>
  <c r="ER53" i="11" s="1"/>
  <c r="DL53" i="11"/>
  <c r="EV53" i="11"/>
  <c r="EQ52" i="11"/>
  <c r="DQ52" i="11"/>
  <c r="ET52" i="11" s="1"/>
  <c r="DH52" i="11"/>
  <c r="DJ52" i="11" s="1"/>
  <c r="EQ51" i="11"/>
  <c r="DQ51" i="11"/>
  <c r="ET51" i="11" s="1"/>
  <c r="DH51" i="11"/>
  <c r="DJ51" i="11" s="1"/>
  <c r="EQ50" i="11"/>
  <c r="DQ50" i="11"/>
  <c r="ET50" i="11" s="1"/>
  <c r="DH50" i="11"/>
  <c r="DJ50" i="11" s="1"/>
  <c r="DQ49" i="11"/>
  <c r="ET49" i="11" s="1"/>
  <c r="EQ49" i="11"/>
  <c r="DH49" i="11"/>
  <c r="DJ49" i="11" s="1"/>
  <c r="EQ48" i="11"/>
  <c r="DQ48" i="11"/>
  <c r="ET48" i="11" s="1"/>
  <c r="DH48" i="11"/>
  <c r="DJ48" i="11" s="1"/>
  <c r="DQ47" i="11"/>
  <c r="ET47" i="11" s="1"/>
  <c r="EQ47" i="11"/>
  <c r="Z47" i="11"/>
  <c r="DH47" i="11"/>
  <c r="DJ47" i="11" s="1"/>
  <c r="DQ46" i="11"/>
  <c r="ET46" i="11" s="1"/>
  <c r="EQ46" i="11"/>
  <c r="DH46" i="11"/>
  <c r="DJ46" i="11" s="1"/>
  <c r="EQ45" i="11"/>
  <c r="DQ45" i="11"/>
  <c r="ET45" i="11" s="1"/>
  <c r="DH45" i="11"/>
  <c r="DJ45" i="11" s="1"/>
  <c r="DQ44" i="11"/>
  <c r="ET44" i="11" s="1"/>
  <c r="EQ44" i="11"/>
  <c r="DH44" i="11"/>
  <c r="DJ44" i="11" s="1"/>
  <c r="EQ43" i="11"/>
  <c r="DQ43" i="11"/>
  <c r="ET43" i="11" s="1"/>
  <c r="DH43" i="11"/>
  <c r="DJ43" i="11" s="1"/>
  <c r="EQ42" i="11"/>
  <c r="DQ42" i="11"/>
  <c r="ET42" i="11" s="1"/>
  <c r="DH42" i="11"/>
  <c r="DJ42" i="11" s="1"/>
  <c r="EQ41" i="11"/>
  <c r="DQ41" i="11"/>
  <c r="ET41" i="11" s="1"/>
  <c r="DH41" i="11"/>
  <c r="DJ41" i="11" s="1"/>
  <c r="DS40" i="11"/>
  <c r="EO40" i="11"/>
  <c r="EP40" i="11"/>
  <c r="X40" i="11"/>
  <c r="DQ40" i="11"/>
  <c r="ET40" i="11" s="1"/>
  <c r="EQ40" i="11"/>
  <c r="DH40" i="11"/>
  <c r="DJ40" i="11" s="1"/>
  <c r="DQ39" i="11"/>
  <c r="ET39" i="11" s="1"/>
  <c r="EQ39" i="11"/>
  <c r="DH39" i="11"/>
  <c r="DJ39" i="11" s="1"/>
  <c r="EQ38" i="11"/>
  <c r="DQ38" i="11"/>
  <c r="ET38" i="11" s="1"/>
  <c r="DH38" i="11"/>
  <c r="DJ38" i="11" s="1"/>
  <c r="EQ37" i="11"/>
  <c r="DQ37" i="11"/>
  <c r="ET37" i="11" s="1"/>
  <c r="DH37" i="11"/>
  <c r="DJ37" i="11" s="1"/>
  <c r="EQ36" i="11"/>
  <c r="DQ36" i="11"/>
  <c r="ET36" i="11" s="1"/>
  <c r="DH36" i="11"/>
  <c r="DJ36" i="11" s="1"/>
  <c r="EQ35" i="11"/>
  <c r="DQ35" i="11"/>
  <c r="ET35" i="11" s="1"/>
  <c r="DH35" i="11"/>
  <c r="DJ35" i="11" s="1"/>
  <c r="DS34" i="11"/>
  <c r="EP34" i="11"/>
  <c r="EO34" i="11"/>
  <c r="DQ34" i="11"/>
  <c r="ET34" i="11" s="1"/>
  <c r="EQ34" i="11"/>
  <c r="Z34" i="11"/>
  <c r="DI34" i="11"/>
  <c r="DJ34" i="11" s="1"/>
  <c r="DT34" i="11"/>
  <c r="DQ33" i="11"/>
  <c r="ET33" i="11" s="1"/>
  <c r="EQ33" i="11"/>
  <c r="DH33" i="11"/>
  <c r="DJ33" i="11" s="1"/>
  <c r="EQ32" i="11"/>
  <c r="DQ32" i="11"/>
  <c r="ET32" i="11" s="1"/>
  <c r="DH32" i="11"/>
  <c r="DJ32" i="11" s="1"/>
  <c r="EQ31" i="11"/>
  <c r="DQ31" i="11"/>
  <c r="ET31" i="11" s="1"/>
  <c r="DH31" i="11"/>
  <c r="DJ31" i="11" s="1"/>
  <c r="EQ30" i="11"/>
  <c r="DQ30" i="11"/>
  <c r="ET30" i="11" s="1"/>
  <c r="DH30" i="11"/>
  <c r="DJ30" i="11" s="1"/>
  <c r="EQ29" i="11"/>
  <c r="DQ29" i="11"/>
  <c r="ET29" i="11" s="1"/>
  <c r="DH29" i="11"/>
  <c r="DJ29" i="11" s="1"/>
  <c r="DQ28" i="11"/>
  <c r="ET28" i="11" s="1"/>
  <c r="EQ28" i="11"/>
  <c r="DH28" i="11"/>
  <c r="DJ28" i="11" s="1"/>
  <c r="EQ27" i="11"/>
  <c r="X27" i="11"/>
  <c r="DH27" i="11"/>
  <c r="DJ27" i="11" s="1"/>
  <c r="DQ26" i="11"/>
  <c r="ET26" i="11" s="1"/>
  <c r="EQ26" i="11"/>
  <c r="DH26" i="11"/>
  <c r="DJ26" i="11" s="1"/>
  <c r="DQ25" i="11"/>
  <c r="ET25" i="11" s="1"/>
  <c r="EQ25" i="11"/>
  <c r="DH25" i="11"/>
  <c r="DJ25" i="11" s="1"/>
  <c r="EQ24" i="11"/>
  <c r="DQ24" i="11"/>
  <c r="ET24" i="11" s="1"/>
  <c r="DH24" i="11"/>
  <c r="DJ24" i="11" s="1"/>
  <c r="DQ23" i="11"/>
  <c r="ET23" i="11" s="1"/>
  <c r="EQ23" i="11"/>
  <c r="DH23" i="11"/>
  <c r="DJ23" i="11" s="1"/>
  <c r="DQ22" i="11"/>
  <c r="ET22" i="11" s="1"/>
  <c r="EQ22" i="11"/>
  <c r="DH22" i="11"/>
  <c r="DJ22" i="11" s="1"/>
  <c r="EP21" i="11"/>
  <c r="EO21" i="11"/>
  <c r="DS21" i="11"/>
  <c r="EQ21" i="11"/>
  <c r="DQ21" i="11"/>
  <c r="ET21" i="11" s="1"/>
  <c r="EV21" i="11"/>
  <c r="EN21" i="11"/>
  <c r="ER21" i="11" s="1"/>
  <c r="DL21" i="11"/>
  <c r="EQ20" i="11"/>
  <c r="DQ20" i="11"/>
  <c r="ET20" i="11" s="1"/>
  <c r="DH20" i="11"/>
  <c r="DJ20" i="11" s="1"/>
  <c r="EQ19" i="11"/>
  <c r="DQ19" i="11"/>
  <c r="ET19" i="11" s="1"/>
  <c r="DH19" i="11"/>
  <c r="DJ19" i="11" s="1"/>
  <c r="EQ18" i="11"/>
  <c r="DQ18" i="11"/>
  <c r="DH18" i="11"/>
  <c r="DJ18" i="11" s="1"/>
  <c r="EQ17" i="11"/>
  <c r="DQ17" i="11"/>
  <c r="DH17" i="11"/>
  <c r="DJ17" i="11" s="1"/>
  <c r="EQ16" i="11"/>
  <c r="DQ16" i="11"/>
  <c r="DH16" i="11"/>
  <c r="DQ15" i="11"/>
  <c r="EQ15" i="11"/>
  <c r="DP65" i="11"/>
  <c r="X15" i="11"/>
  <c r="AP65" i="11"/>
  <c r="J69" i="11" s="1"/>
  <c r="DI15" i="11"/>
  <c r="AN65" i="11"/>
  <c r="H68" i="11" s="1"/>
  <c r="DT15" i="11"/>
  <c r="DH15" i="11"/>
  <c r="DJ15" i="11" s="1"/>
  <c r="AA65" i="11"/>
  <c r="DQ27" i="11"/>
  <c r="ET27" i="11" s="1"/>
  <c r="DJ21" i="11"/>
  <c r="DH64" i="11" l="1"/>
  <c r="DJ64" i="11" s="1"/>
  <c r="DH63" i="11"/>
  <c r="DJ63" i="11" s="1"/>
  <c r="DH62" i="11"/>
  <c r="DJ62" i="11" s="1"/>
  <c r="DH61" i="11"/>
  <c r="DJ61" i="11" s="1"/>
  <c r="DH60" i="11"/>
  <c r="DJ60" i="11" s="1"/>
  <c r="DH59" i="11"/>
  <c r="DJ59" i="11" s="1"/>
  <c r="Z65" i="11"/>
  <c r="DJ16" i="11"/>
  <c r="ET17" i="11"/>
  <c r="ET18" i="11"/>
  <c r="ET16" i="11"/>
  <c r="ET15" i="11"/>
  <c r="DS64" i="11"/>
  <c r="EO64" i="11"/>
  <c r="EP64" i="11"/>
  <c r="DL64" i="11"/>
  <c r="EN64" i="11"/>
  <c r="ER64" i="11" s="1"/>
  <c r="EV64" i="11"/>
  <c r="DS63" i="11"/>
  <c r="EO63" i="11"/>
  <c r="EP63" i="11"/>
  <c r="DL63" i="11"/>
  <c r="EN63" i="11"/>
  <c r="ER63" i="11" s="1"/>
  <c r="EV63" i="11"/>
  <c r="DL62" i="11"/>
  <c r="EN62" i="11"/>
  <c r="ER62" i="11" s="1"/>
  <c r="EV62" i="11"/>
  <c r="DS62" i="11"/>
  <c r="EO62" i="11"/>
  <c r="ES62" i="11" s="1"/>
  <c r="EU62" i="11" s="1"/>
  <c r="EW62" i="11" s="1"/>
  <c r="EP62" i="11"/>
  <c r="DS61" i="11"/>
  <c r="EO61" i="11"/>
  <c r="EP61" i="11"/>
  <c r="DL61" i="11"/>
  <c r="EN61" i="11"/>
  <c r="ER61" i="11" s="1"/>
  <c r="EV61" i="11"/>
  <c r="DL60" i="11"/>
  <c r="EN60" i="11"/>
  <c r="ER60" i="11" s="1"/>
  <c r="EV60" i="11"/>
  <c r="DS60" i="11"/>
  <c r="EO60" i="11"/>
  <c r="ES60" i="11" s="1"/>
  <c r="EU60" i="11" s="1"/>
  <c r="EW60" i="11" s="1"/>
  <c r="EP60" i="11"/>
  <c r="DL59" i="11"/>
  <c r="EN59" i="11"/>
  <c r="ER59" i="11" s="1"/>
  <c r="EV59" i="11"/>
  <c r="DS59" i="11"/>
  <c r="EO59" i="11"/>
  <c r="ES59" i="11" s="1"/>
  <c r="EU59" i="11" s="1"/>
  <c r="EW59" i="11" s="1"/>
  <c r="EP59" i="11"/>
  <c r="DL58" i="11"/>
  <c r="EN58" i="11"/>
  <c r="ER58" i="11" s="1"/>
  <c r="EV58" i="11"/>
  <c r="DS58" i="11"/>
  <c r="EO58" i="11"/>
  <c r="ES58" i="11" s="1"/>
  <c r="EU58" i="11" s="1"/>
  <c r="EW58" i="11" s="1"/>
  <c r="EP58" i="11"/>
  <c r="DS57" i="11"/>
  <c r="EO57" i="11"/>
  <c r="EP57" i="11"/>
  <c r="DL57" i="11"/>
  <c r="EN57" i="11"/>
  <c r="ER57" i="11" s="1"/>
  <c r="EV57" i="11"/>
  <c r="DL56" i="11"/>
  <c r="EN56" i="11"/>
  <c r="ER56" i="11" s="1"/>
  <c r="EV56" i="11"/>
  <c r="DS56" i="11"/>
  <c r="EO56" i="11"/>
  <c r="ES56" i="11" s="1"/>
  <c r="EU56" i="11" s="1"/>
  <c r="EW56" i="11" s="1"/>
  <c r="EP56" i="11"/>
  <c r="DL55" i="11"/>
  <c r="EV55" i="11"/>
  <c r="EN55" i="11"/>
  <c r="ER55" i="11" s="1"/>
  <c r="DS55" i="11"/>
  <c r="EO55" i="11"/>
  <c r="ES55" i="11" s="1"/>
  <c r="EU55" i="11" s="1"/>
  <c r="EW55" i="11" s="1"/>
  <c r="EP55" i="11"/>
  <c r="DS54" i="11"/>
  <c r="EO54" i="11"/>
  <c r="EP54" i="11"/>
  <c r="DL54" i="11"/>
  <c r="EN54" i="11"/>
  <c r="ER54" i="11" s="1"/>
  <c r="EV54" i="11"/>
  <c r="DS52" i="11"/>
  <c r="EO52" i="11"/>
  <c r="EP52" i="11"/>
  <c r="DL52" i="11"/>
  <c r="EN52" i="11"/>
  <c r="ER52" i="11" s="1"/>
  <c r="EV52" i="11"/>
  <c r="DL51" i="11"/>
  <c r="EN51" i="11"/>
  <c r="ER51" i="11" s="1"/>
  <c r="EV51" i="11"/>
  <c r="DS51" i="11"/>
  <c r="EO51" i="11"/>
  <c r="EP51" i="11"/>
  <c r="DS50" i="11"/>
  <c r="EO50" i="11"/>
  <c r="EP50" i="11"/>
  <c r="DL50" i="11"/>
  <c r="EN50" i="11"/>
  <c r="ER50" i="11" s="1"/>
  <c r="EV50" i="11"/>
  <c r="DL49" i="11"/>
  <c r="EN49" i="11"/>
  <c r="ER49" i="11" s="1"/>
  <c r="EV49" i="11"/>
  <c r="DS49" i="11"/>
  <c r="EO49" i="11"/>
  <c r="ES49" i="11" s="1"/>
  <c r="EU49" i="11" s="1"/>
  <c r="EW49" i="11" s="1"/>
  <c r="EP49" i="11"/>
  <c r="DL48" i="11"/>
  <c r="EN48" i="11"/>
  <c r="ER48" i="11" s="1"/>
  <c r="EV48" i="11"/>
  <c r="DS48" i="11"/>
  <c r="EO48" i="11"/>
  <c r="ES48" i="11" s="1"/>
  <c r="EU48" i="11" s="1"/>
  <c r="EW48" i="11" s="1"/>
  <c r="EP48" i="11"/>
  <c r="DL47" i="11"/>
  <c r="EN47" i="11"/>
  <c r="ER47" i="11" s="1"/>
  <c r="EV47" i="11"/>
  <c r="DS47" i="11"/>
  <c r="EO47" i="11"/>
  <c r="ES47" i="11" s="1"/>
  <c r="EU47" i="11" s="1"/>
  <c r="EW47" i="11" s="1"/>
  <c r="EP47" i="11"/>
  <c r="DL46" i="11"/>
  <c r="EN46" i="11"/>
  <c r="ER46" i="11" s="1"/>
  <c r="EV46" i="11"/>
  <c r="DS46" i="11"/>
  <c r="EO46" i="11"/>
  <c r="ES46" i="11" s="1"/>
  <c r="EU46" i="11" s="1"/>
  <c r="EW46" i="11" s="1"/>
  <c r="EP46" i="11"/>
  <c r="DS45" i="11"/>
  <c r="EO45" i="11"/>
  <c r="EP45" i="11"/>
  <c r="DL45" i="11"/>
  <c r="EN45" i="11"/>
  <c r="ER45" i="11" s="1"/>
  <c r="EV45" i="11"/>
  <c r="EN44" i="11"/>
  <c r="ER44" i="11" s="1"/>
  <c r="DL44" i="11"/>
  <c r="EV44" i="11"/>
  <c r="DS44" i="11"/>
  <c r="EO44" i="11"/>
  <c r="ES44" i="11" s="1"/>
  <c r="EU44" i="11" s="1"/>
  <c r="EW44" i="11" s="1"/>
  <c r="EP44" i="11"/>
  <c r="EN43" i="11"/>
  <c r="ER43" i="11" s="1"/>
  <c r="DL43" i="11"/>
  <c r="EV43" i="11"/>
  <c r="DS43" i="11"/>
  <c r="EO43" i="11"/>
  <c r="ES43" i="11" s="1"/>
  <c r="EU43" i="11" s="1"/>
  <c r="EW43" i="11" s="1"/>
  <c r="EP43" i="11"/>
  <c r="EV42" i="11"/>
  <c r="DL42" i="11"/>
  <c r="EN42" i="11"/>
  <c r="ER42" i="11" s="1"/>
  <c r="DS42" i="11"/>
  <c r="EO42" i="11"/>
  <c r="ES42" i="11" s="1"/>
  <c r="EU42" i="11" s="1"/>
  <c r="EW42" i="11" s="1"/>
  <c r="EP42" i="11"/>
  <c r="DL41" i="11"/>
  <c r="EV41" i="11"/>
  <c r="EN41" i="11"/>
  <c r="ER41" i="11" s="1"/>
  <c r="DS41" i="11"/>
  <c r="EP41" i="11"/>
  <c r="EO41" i="11"/>
  <c r="ES41" i="11" s="1"/>
  <c r="EU41" i="11" s="1"/>
  <c r="EW41" i="11" s="1"/>
  <c r="DL40" i="11"/>
  <c r="EN40" i="11"/>
  <c r="ER40" i="11" s="1"/>
  <c r="ES40" i="11" s="1"/>
  <c r="EU40" i="11" s="1"/>
  <c r="EV40" i="11"/>
  <c r="DS39" i="11"/>
  <c r="EO39" i="11"/>
  <c r="EP39" i="11"/>
  <c r="DL39" i="11"/>
  <c r="EN39" i="11"/>
  <c r="ER39" i="11" s="1"/>
  <c r="EV39" i="11"/>
  <c r="DS38" i="11"/>
  <c r="EO38" i="11"/>
  <c r="EP38" i="11"/>
  <c r="DL38" i="11"/>
  <c r="EN38" i="11"/>
  <c r="ER38" i="11" s="1"/>
  <c r="EV38" i="11"/>
  <c r="DL37" i="11"/>
  <c r="EN37" i="11"/>
  <c r="ER37" i="11" s="1"/>
  <c r="EV37" i="11"/>
  <c r="DS37" i="11"/>
  <c r="EO37" i="11"/>
  <c r="ES37" i="11" s="1"/>
  <c r="EU37" i="11" s="1"/>
  <c r="EW37" i="11" s="1"/>
  <c r="EP37" i="11"/>
  <c r="DL36" i="11"/>
  <c r="EN36" i="11"/>
  <c r="ER36" i="11" s="1"/>
  <c r="EV36" i="11"/>
  <c r="DS36" i="11"/>
  <c r="EO36" i="11"/>
  <c r="ES36" i="11" s="1"/>
  <c r="EU36" i="11" s="1"/>
  <c r="EW36" i="11" s="1"/>
  <c r="EP36" i="11"/>
  <c r="DL35" i="11"/>
  <c r="EN35" i="11"/>
  <c r="ER35" i="11" s="1"/>
  <c r="EV35" i="11"/>
  <c r="DS35" i="11"/>
  <c r="EO35" i="11"/>
  <c r="ES35" i="11" s="1"/>
  <c r="EU35" i="11" s="1"/>
  <c r="EW35" i="11" s="1"/>
  <c r="EP35" i="11"/>
  <c r="EV34" i="11"/>
  <c r="DL34" i="11"/>
  <c r="EN34" i="11"/>
  <c r="ER34" i="11" s="1"/>
  <c r="ES34" i="11" s="1"/>
  <c r="DS33" i="11"/>
  <c r="EO33" i="11"/>
  <c r="EP33" i="11"/>
  <c r="DL33" i="11"/>
  <c r="EN33" i="11"/>
  <c r="ER33" i="11" s="1"/>
  <c r="EV33" i="11"/>
  <c r="DS32" i="11"/>
  <c r="EP32" i="11"/>
  <c r="EO32" i="11"/>
  <c r="DL32" i="11"/>
  <c r="EV32" i="11"/>
  <c r="EN32" i="11"/>
  <c r="ER32" i="11" s="1"/>
  <c r="DL31" i="11"/>
  <c r="EN31" i="11"/>
  <c r="ER31" i="11" s="1"/>
  <c r="EV31" i="11"/>
  <c r="EO31" i="11"/>
  <c r="ES31" i="11" s="1"/>
  <c r="EU31" i="11" s="1"/>
  <c r="EW31" i="11" s="1"/>
  <c r="DS31" i="11"/>
  <c r="EP31" i="11"/>
  <c r="EO30" i="11"/>
  <c r="EP30" i="11"/>
  <c r="DS30" i="11"/>
  <c r="DL30" i="11"/>
  <c r="EN30" i="11"/>
  <c r="ER30" i="11" s="1"/>
  <c r="EV30" i="11"/>
  <c r="DS29" i="11"/>
  <c r="EP29" i="11"/>
  <c r="EO29" i="11"/>
  <c r="EV29" i="11"/>
  <c r="EN29" i="11"/>
  <c r="ER29" i="11" s="1"/>
  <c r="DL29" i="11"/>
  <c r="EP28" i="11"/>
  <c r="DS28" i="11"/>
  <c r="EO28" i="11"/>
  <c r="EV28" i="11"/>
  <c r="DL28" i="11"/>
  <c r="EN28" i="11"/>
  <c r="ER28" i="11" s="1"/>
  <c r="DS27" i="11"/>
  <c r="EP27" i="11"/>
  <c r="EO27" i="11"/>
  <c r="DL27" i="11"/>
  <c r="EN27" i="11"/>
  <c r="ER27" i="11" s="1"/>
  <c r="EV27" i="11"/>
  <c r="DL26" i="11"/>
  <c r="EN26" i="11"/>
  <c r="ER26" i="11" s="1"/>
  <c r="EV26" i="11"/>
  <c r="DS26" i="11"/>
  <c r="EO26" i="11"/>
  <c r="EP26" i="11"/>
  <c r="DL25" i="11"/>
  <c r="EN25" i="11"/>
  <c r="ER25" i="11" s="1"/>
  <c r="EV25" i="11"/>
  <c r="DS25" i="11"/>
  <c r="EO25" i="11"/>
  <c r="ES25" i="11" s="1"/>
  <c r="EU25" i="11" s="1"/>
  <c r="EW25" i="11" s="1"/>
  <c r="EP25" i="11"/>
  <c r="DL24" i="11"/>
  <c r="EN24" i="11"/>
  <c r="ER24" i="11" s="1"/>
  <c r="EV24" i="11"/>
  <c r="DS24" i="11"/>
  <c r="EO24" i="11"/>
  <c r="EP24" i="11"/>
  <c r="ES24" i="11" s="1"/>
  <c r="EU24" i="11" s="1"/>
  <c r="EW24" i="11" s="1"/>
  <c r="DL23" i="11"/>
  <c r="EN23" i="11"/>
  <c r="ER23" i="11" s="1"/>
  <c r="EV23" i="11"/>
  <c r="DS23" i="11"/>
  <c r="EO23" i="11"/>
  <c r="EP23" i="11"/>
  <c r="ES23" i="11" s="1"/>
  <c r="EU23" i="11" s="1"/>
  <c r="EW23" i="11" s="1"/>
  <c r="DL22" i="11"/>
  <c r="EN22" i="11"/>
  <c r="ER22" i="11" s="1"/>
  <c r="EV22" i="11"/>
  <c r="DS22" i="11"/>
  <c r="EO22" i="11"/>
  <c r="EP22" i="11"/>
  <c r="ES22" i="11" s="1"/>
  <c r="EU22" i="11" s="1"/>
  <c r="EW22" i="11" s="1"/>
  <c r="DL20" i="11"/>
  <c r="EN20" i="11"/>
  <c r="ER20" i="11" s="1"/>
  <c r="EV20" i="11"/>
  <c r="DS20" i="11"/>
  <c r="EO20" i="11"/>
  <c r="EP20" i="11"/>
  <c r="ES20" i="11" s="1"/>
  <c r="EU20" i="11" s="1"/>
  <c r="EW20" i="11" s="1"/>
  <c r="DS19" i="11"/>
  <c r="EO19" i="11"/>
  <c r="EP19" i="11"/>
  <c r="DL19" i="11"/>
  <c r="EN19" i="11"/>
  <c r="ER19" i="11" s="1"/>
  <c r="EV19" i="11"/>
  <c r="DL18" i="11"/>
  <c r="EN18" i="11"/>
  <c r="ER18" i="11" s="1"/>
  <c r="EV18" i="11"/>
  <c r="DS18" i="11"/>
  <c r="EO18" i="11"/>
  <c r="EP18" i="11"/>
  <c r="ES18" i="11" s="1"/>
  <c r="EU18" i="11" s="1"/>
  <c r="EW18" i="11" s="1"/>
  <c r="DS17" i="11"/>
  <c r="EO17" i="11"/>
  <c r="EP17" i="11"/>
  <c r="DL17" i="11"/>
  <c r="EN17" i="11"/>
  <c r="ER17" i="11" s="1"/>
  <c r="EV17" i="11"/>
  <c r="DS16" i="11"/>
  <c r="EO16" i="11"/>
  <c r="EP16" i="11"/>
  <c r="DL16" i="11"/>
  <c r="EN16" i="11"/>
  <c r="ER16" i="11" s="1"/>
  <c r="EV16" i="11"/>
  <c r="DQ65" i="11"/>
  <c r="EQ65" i="11"/>
  <c r="DS15" i="11"/>
  <c r="EO15" i="11"/>
  <c r="EP15" i="11"/>
  <c r="DR65" i="11"/>
  <c r="DL15" i="11"/>
  <c r="EN15" i="11"/>
  <c r="EV15" i="11"/>
  <c r="ES53" i="11"/>
  <c r="EU53" i="11" s="1"/>
  <c r="EW53" i="11" s="1"/>
  <c r="DT65" i="11"/>
  <c r="ES21" i="11"/>
  <c r="EU21" i="11" s="1"/>
  <c r="EW21" i="11" s="1"/>
  <c r="EO65" i="11" l="1"/>
  <c r="ES39" i="11"/>
  <c r="EU39" i="11" s="1"/>
  <c r="EW39" i="11" s="1"/>
  <c r="ES26" i="11"/>
  <c r="EU26" i="11" s="1"/>
  <c r="EW26" i="11" s="1"/>
  <c r="EV65" i="11"/>
  <c r="D70" i="11" s="1"/>
  <c r="ER15" i="11"/>
  <c r="EN65" i="11"/>
  <c r="ES64" i="11"/>
  <c r="EU64" i="11" s="1"/>
  <c r="EW64" i="11" s="1"/>
  <c r="ES63" i="11"/>
  <c r="EU63" i="11" s="1"/>
  <c r="EW63" i="11" s="1"/>
  <c r="ES61" i="11"/>
  <c r="EU61" i="11" s="1"/>
  <c r="EW61" i="11" s="1"/>
  <c r="ES57" i="11"/>
  <c r="EU57" i="11" s="1"/>
  <c r="EW57" i="11" s="1"/>
  <c r="ES54" i="11"/>
  <c r="EU54" i="11" s="1"/>
  <c r="EW54" i="11" s="1"/>
  <c r="ES52" i="11"/>
  <c r="EU52" i="11" s="1"/>
  <c r="EW52" i="11" s="1"/>
  <c r="ES51" i="11"/>
  <c r="EU51" i="11" s="1"/>
  <c r="EW51" i="11" s="1"/>
  <c r="ES50" i="11"/>
  <c r="EU50" i="11" s="1"/>
  <c r="EW50" i="11" s="1"/>
  <c r="ES45" i="11"/>
  <c r="EU45" i="11" s="1"/>
  <c r="EW45" i="11" s="1"/>
  <c r="EW40" i="11"/>
  <c r="ES16" i="11"/>
  <c r="EU16" i="11" s="1"/>
  <c r="EW16" i="11" s="1"/>
  <c r="ES38" i="11"/>
  <c r="EU38" i="11" s="1"/>
  <c r="EW38" i="11" s="1"/>
  <c r="EU34" i="11"/>
  <c r="EW34" i="11" s="1"/>
  <c r="ES33" i="11"/>
  <c r="EU33" i="11" s="1"/>
  <c r="EW33" i="11" s="1"/>
  <c r="ES32" i="11"/>
  <c r="EU32" i="11" s="1"/>
  <c r="EW32" i="11" s="1"/>
  <c r="ES30" i="11"/>
  <c r="EU30" i="11" s="1"/>
  <c r="EW30" i="11" s="1"/>
  <c r="ES29" i="11"/>
  <c r="EU29" i="11" s="1"/>
  <c r="EW29" i="11" s="1"/>
  <c r="ES28" i="11"/>
  <c r="EU28" i="11" s="1"/>
  <c r="EW28" i="11" s="1"/>
  <c r="ES27" i="11"/>
  <c r="EU27" i="11" s="1"/>
  <c r="EW27" i="11" s="1"/>
  <c r="ES19" i="11"/>
  <c r="EU19" i="11" s="1"/>
  <c r="EW19" i="11" s="1"/>
  <c r="ES17" i="11"/>
  <c r="EU17" i="11" s="1"/>
  <c r="EW17" i="11" s="1"/>
  <c r="ET65" i="11"/>
  <c r="C68" i="11" s="1"/>
  <c r="EP65" i="11"/>
  <c r="ER65" i="11" l="1"/>
  <c r="C66" i="11" s="1"/>
  <c r="ES15" i="11"/>
  <c r="EU15" i="11" s="1"/>
  <c r="ES65" i="11"/>
  <c r="C67" i="11" s="1"/>
  <c r="EW15" i="11" l="1"/>
  <c r="EW65" i="11" s="1"/>
  <c r="EU65" i="11"/>
  <c r="C70" i="11" s="1"/>
</calcChain>
</file>

<file path=xl/sharedStrings.xml><?xml version="1.0" encoding="utf-8"?>
<sst xmlns="http://schemas.openxmlformats.org/spreadsheetml/2006/main" count="259" uniqueCount="193">
  <si>
    <t>CDシンポジウム2026   8月開催（名古屋での対面＋リモート 開催） 申込書（団体）</t>
  </si>
  <si>
    <t>申し込み締め切り：8月19日（水）12時00分</t>
  </si>
  <si>
    <t>＊赤字の項目は必須です！</t>
  </si>
  <si>
    <t>・参加するセッションの番号についてはホームページの時間割などをご覧ください。→</t>
  </si>
  <si>
    <t>ホームページはこちら</t>
  </si>
  <si>
    <r>
      <rPr>
        <sz val="12"/>
        <color theme="1"/>
        <rFont val="メイリオ ボールド"/>
        <charset val="128"/>
      </rPr>
      <t>・代表者の方は申込書に記入後、このファイルを保存し、tc-web@list.jtca.orgまでお送りください。</t>
    </r>
    <r>
      <rPr>
        <b/>
        <sz val="12"/>
        <color indexed="10"/>
        <rFont val="メイリオ ボールド"/>
        <charset val="128"/>
      </rPr>
      <t>代表者の方の連絡先は必ずご記入ください</t>
    </r>
    <r>
      <rPr>
        <sz val="12"/>
        <color indexed="10"/>
        <rFont val="メイリオ ボールド"/>
        <charset val="128"/>
      </rPr>
      <t>。</t>
    </r>
    <r>
      <rPr>
        <sz val="12"/>
        <color theme="1"/>
        <rFont val="メイリオ ボールド"/>
        <charset val="128"/>
      </rPr>
      <t>件名は</t>
    </r>
    <r>
      <rPr>
        <b/>
        <sz val="12"/>
        <color indexed="10"/>
        <rFont val="メイリオ ボールド"/>
        <charset val="128"/>
      </rPr>
      <t>「CDシンポ2026　8月申込」</t>
    </r>
    <r>
      <rPr>
        <sz val="12"/>
        <color theme="1"/>
        <rFont val="メイリオ ボールド"/>
        <charset val="128"/>
      </rPr>
      <t>としてください。　本文の記入の必要はありません。</t>
    </r>
  </si>
  <si>
    <t>代表者の連絡先 電話番号</t>
  </si>
  <si>
    <t>AA</t>
  </si>
  <si>
    <t>AB</t>
  </si>
  <si>
    <t>AC</t>
  </si>
  <si>
    <t>法人と個人の会員を確認</t>
  </si>
  <si>
    <t>フル</t>
  </si>
  <si>
    <t>会員</t>
  </si>
  <si>
    <t>お名前</t>
  </si>
  <si>
    <t>メールアドレス</t>
  </si>
  <si>
    <t>団体名（企業名）</t>
  </si>
  <si>
    <t>所属</t>
  </si>
  <si>
    <t>電話番号</t>
  </si>
  <si>
    <t xml:space="preserve">  </t>
  </si>
  <si>
    <t>AO</t>
  </si>
  <si>
    <t>AP</t>
  </si>
  <si>
    <t>AQ</t>
  </si>
  <si>
    <t>非会員</t>
  </si>
  <si>
    <t>WS</t>
  </si>
  <si>
    <t>SS</t>
  </si>
  <si>
    <t>AV</t>
  </si>
  <si>
    <t>オンライン</t>
  </si>
  <si>
    <t>会員情報　（選択）</t>
  </si>
  <si>
    <t>会員番号　（記入）</t>
  </si>
  <si>
    <r>
      <rPr>
        <sz val="12"/>
        <color rgb="FFFF0000"/>
        <rFont val="游ゴシック (本文)"/>
        <charset val="128"/>
      </rPr>
      <t xml:space="preserve">郵便番号 </t>
    </r>
    <r>
      <rPr>
        <sz val="8"/>
        <color rgb="FFFF0000"/>
        <rFont val="游ゴシック (本文)"/>
        <charset val="128"/>
      </rPr>
      <t>例：169-0075</t>
    </r>
  </si>
  <si>
    <t>住所　（番地まで）</t>
  </si>
  <si>
    <t>AD</t>
  </si>
  <si>
    <t>CF</t>
  </si>
  <si>
    <t>E</t>
  </si>
  <si>
    <t>F</t>
  </si>
  <si>
    <t>U</t>
  </si>
  <si>
    <t>G</t>
  </si>
  <si>
    <t>M</t>
  </si>
  <si>
    <t>I</t>
  </si>
  <si>
    <t>J</t>
  </si>
  <si>
    <t>R</t>
  </si>
  <si>
    <t>P</t>
  </si>
  <si>
    <t>V</t>
  </si>
  <si>
    <t>N</t>
  </si>
  <si>
    <t>L</t>
  </si>
  <si>
    <t>S</t>
  </si>
  <si>
    <t>W</t>
  </si>
  <si>
    <t>O</t>
  </si>
  <si>
    <t>H</t>
  </si>
  <si>
    <t>T</t>
  </si>
  <si>
    <t>Q</t>
  </si>
  <si>
    <t>K</t>
  </si>
  <si>
    <t>WS／特別</t>
  </si>
  <si>
    <t>番号</t>
  </si>
  <si>
    <t>参加者の情報</t>
  </si>
  <si>
    <r>
      <rPr>
        <b/>
        <sz val="18"/>
        <color rgb="FFFF0000"/>
        <rFont val="ＭＳ Ｐゴシック"/>
        <family val="2"/>
        <charset val="128"/>
      </rPr>
      <t>参加するセッション</t>
    </r>
    <r>
      <rPr>
        <b/>
        <sz val="12"/>
        <color indexed="10"/>
        <rFont val="ＭＳ Ｐゴシック"/>
        <family val="2"/>
        <charset val="128"/>
      </rPr>
      <t>　　参加するセッション番号を選んでください（プルダウンで選択）</t>
    </r>
  </si>
  <si>
    <t>備考</t>
  </si>
  <si>
    <t>CD00</t>
  </si>
  <si>
    <t>CD01</t>
  </si>
  <si>
    <t>CD02</t>
  </si>
  <si>
    <t>CD03</t>
  </si>
  <si>
    <t>CD04</t>
  </si>
  <si>
    <t>CD05</t>
  </si>
  <si>
    <t>CD06</t>
  </si>
  <si>
    <t>CD07</t>
  </si>
  <si>
    <t>CD08</t>
  </si>
  <si>
    <t>CD09</t>
  </si>
  <si>
    <t>CD10</t>
  </si>
  <si>
    <t>CD11</t>
  </si>
  <si>
    <t>CD12</t>
  </si>
  <si>
    <t>CD13</t>
  </si>
  <si>
    <t>CD14</t>
  </si>
  <si>
    <t>CD15</t>
  </si>
  <si>
    <t>CD16</t>
  </si>
  <si>
    <t>CD17</t>
  </si>
  <si>
    <t>CD18</t>
  </si>
  <si>
    <t>CD19</t>
  </si>
  <si>
    <t>CD20</t>
  </si>
  <si>
    <t>CD21</t>
  </si>
  <si>
    <t>CD22</t>
  </si>
  <si>
    <t>CD23</t>
  </si>
  <si>
    <t>CD24</t>
  </si>
  <si>
    <t>CD25</t>
  </si>
  <si>
    <t>CD26</t>
  </si>
  <si>
    <t>CD27</t>
  </si>
  <si>
    <t>CD28</t>
  </si>
  <si>
    <t>CD29</t>
  </si>
  <si>
    <t>CD30</t>
  </si>
  <si>
    <t>CD31</t>
  </si>
  <si>
    <t>CD32</t>
  </si>
  <si>
    <t>CD33</t>
  </si>
  <si>
    <t>CD34</t>
  </si>
  <si>
    <t>CD35</t>
  </si>
  <si>
    <t>CD36</t>
  </si>
  <si>
    <t>CD37</t>
  </si>
  <si>
    <t>CD38</t>
  </si>
  <si>
    <t>CD39</t>
  </si>
  <si>
    <t>CD40</t>
  </si>
  <si>
    <t>CD41</t>
  </si>
  <si>
    <t>CD42</t>
  </si>
  <si>
    <t>CD43</t>
  </si>
  <si>
    <t>CD44</t>
  </si>
  <si>
    <t>CD45</t>
  </si>
  <si>
    <t>CD46</t>
  </si>
  <si>
    <t>CD47</t>
  </si>
  <si>
    <t>CD48</t>
  </si>
  <si>
    <t>CD49</t>
  </si>
  <si>
    <t>CD50</t>
  </si>
  <si>
    <t>CD51</t>
  </si>
  <si>
    <t>CD52</t>
  </si>
  <si>
    <t>CD53</t>
  </si>
  <si>
    <t>CD54</t>
  </si>
  <si>
    <t>CD55</t>
  </si>
  <si>
    <t>CD56</t>
  </si>
  <si>
    <t>CD57</t>
  </si>
  <si>
    <t>SS01</t>
  </si>
  <si>
    <t>SS02</t>
  </si>
  <si>
    <t>SS03</t>
  </si>
  <si>
    <t>SP01</t>
  </si>
  <si>
    <t>SP02</t>
  </si>
  <si>
    <t>SP03</t>
  </si>
  <si>
    <t>SP04</t>
  </si>
  <si>
    <t>SP05</t>
  </si>
  <si>
    <t>SP06</t>
  </si>
  <si>
    <t>SP07</t>
  </si>
  <si>
    <t>SP08</t>
  </si>
  <si>
    <t>SP09</t>
  </si>
  <si>
    <t>SP10</t>
  </si>
  <si>
    <t>SP11</t>
  </si>
  <si>
    <t>SP12</t>
  </si>
  <si>
    <t>SP13</t>
  </si>
  <si>
    <t>SP14</t>
  </si>
  <si>
    <t>SP15</t>
  </si>
  <si>
    <t>SP16</t>
  </si>
  <si>
    <t>SP17</t>
  </si>
  <si>
    <t>SP18</t>
  </si>
  <si>
    <t>SP19</t>
  </si>
  <si>
    <t>SP20</t>
  </si>
  <si>
    <t>SP21</t>
  </si>
  <si>
    <t>氏名</t>
  </si>
  <si>
    <t>選択</t>
  </si>
  <si>
    <t>入力</t>
  </si>
  <si>
    <t>お名前 (必須)</t>
  </si>
  <si>
    <t>法人会員ではないが個人会員の方</t>
  </si>
  <si>
    <r>
      <rPr>
        <sz val="16"/>
        <color theme="1"/>
        <rFont val="メイリオ ボールド"/>
        <charset val="128"/>
      </rPr>
      <t>ウィンクあいち</t>
    </r>
    <r>
      <rPr>
        <sz val="12"/>
        <color theme="1"/>
        <rFont val="游ゴシック"/>
        <family val="3"/>
        <charset val="128"/>
        <scheme val="minor"/>
      </rPr>
      <t xml:space="preserve">
2026/8/26</t>
    </r>
  </si>
  <si>
    <r>
      <rPr>
        <sz val="16"/>
        <color theme="1"/>
        <rFont val="メイリオ ボールド"/>
        <charset val="128"/>
      </rPr>
      <t>リモート</t>
    </r>
    <r>
      <rPr>
        <sz val="12"/>
        <color theme="1"/>
        <rFont val="游ゴシック"/>
        <family val="3"/>
        <charset val="128"/>
        <scheme val="minor"/>
      </rPr>
      <t xml:space="preserve">
2026/8/27</t>
    </r>
  </si>
  <si>
    <r>
      <rPr>
        <sz val="16"/>
        <color theme="1"/>
        <rFont val="メイリオ ボールド"/>
        <charset val="128"/>
      </rPr>
      <t>リモート</t>
    </r>
    <r>
      <rPr>
        <sz val="12"/>
        <color theme="1"/>
        <rFont val="メイリオ"/>
        <family val="2"/>
        <charset val="128"/>
      </rPr>
      <t xml:space="preserve">
2026/8/28</t>
    </r>
  </si>
  <si>
    <t>個人確認</t>
  </si>
  <si>
    <t>法人会員</t>
  </si>
  <si>
    <t>準法人</t>
  </si>
  <si>
    <t>個人会員</t>
  </si>
  <si>
    <t>全期間</t>
  </si>
  <si>
    <t>Webのみ</t>
  </si>
  <si>
    <t>WS/特別</t>
  </si>
  <si>
    <t>26日</t>
  </si>
  <si>
    <t>27日</t>
  </si>
  <si>
    <t>28日</t>
  </si>
  <si>
    <t>入場料</t>
  </si>
  <si>
    <t>無料</t>
  </si>
  <si>
    <t>総額</t>
  </si>
  <si>
    <t>（番号記入 例:P123）</t>
  </si>
  <si>
    <t>10時00分〜</t>
  </si>
  <si>
    <t>14時00分〜</t>
  </si>
  <si>
    <t>11時30分〜</t>
  </si>
  <si>
    <t>13時00分〜</t>
  </si>
  <si>
    <t>13時30分〜</t>
  </si>
  <si>
    <t>15時00分〜</t>
  </si>
  <si>
    <t>15時30分〜</t>
  </si>
  <si>
    <t>16時00分〜</t>
  </si>
  <si>
    <t>16時30分〜</t>
  </si>
  <si>
    <t>14時30分〜</t>
  </si>
  <si>
    <t>TTL</t>
  </si>
  <si>
    <t>有料</t>
  </si>
  <si>
    <t>WS料</t>
  </si>
  <si>
    <t>小計</t>
  </si>
  <si>
    <t>26-CD17</t>
  </si>
  <si>
    <t>26-CD16</t>
  </si>
  <si>
    <t>入場　申込者数　（人）</t>
  </si>
  <si>
    <t>スペシャルスポンサーセッション、スポンサーセッションのみの参加者</t>
  </si>
  <si>
    <t>ワークショップ参加数</t>
  </si>
  <si>
    <t>特別セッション参加数</t>
  </si>
  <si>
    <t>参加費用　</t>
  </si>
  <si>
    <t>件数</t>
  </si>
  <si>
    <t>　</t>
  </si>
  <si>
    <t>ワークショップと特別セッションの参加費用</t>
  </si>
  <si>
    <t>26-CD13</t>
  </si>
  <si>
    <t>26-CD14</t>
  </si>
  <si>
    <t>26-CD15</t>
  </si>
  <si>
    <t>費用合計</t>
  </si>
  <si>
    <t>＊この申込書はVer1.1です。最新版はホームページでご確認ください。</t>
    <phoneticPr fontId="41"/>
  </si>
  <si>
    <t>14時30分〜</t>
    <phoneticPr fontId="41"/>
  </si>
  <si>
    <t>11時30分〜</t>
    <phoneticPr fontId="41"/>
  </si>
  <si>
    <t>住所　（ビル名など）</t>
    <phoneticPr fontId="4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</si>
</sst>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2"/>
      <color theme="1"/>
      <name val="游ゴシック"/>
      <charset val="128"/>
      <scheme val="minor"/>
    </font>
    <font>
      <sz val="12"/>
      <color theme="1"/>
      <name val="ヒラギノ角ゴ Pro W3"/>
      <charset val="128"/>
    </font>
    <font>
      <sz val="28"/>
      <color theme="1"/>
      <name val="ヒラギノ角ゴ Pro W3"/>
    </font>
    <font>
      <sz val="12"/>
      <color theme="1"/>
      <name val="メイリオ ボールド"/>
      <charset val="128"/>
    </font>
    <font>
      <sz val="10"/>
      <color theme="1"/>
      <name val="Helvetica"/>
      <family val="2"/>
    </font>
    <font>
      <u/>
      <sz val="12"/>
      <color theme="10"/>
      <name val="メイリオ ボールド"/>
      <charset val="128"/>
    </font>
    <font>
      <sz val="10"/>
      <color theme="1"/>
      <name val="Cambria"/>
      <family val="1"/>
    </font>
    <font>
      <sz val="22"/>
      <color theme="1"/>
      <name val="ＭＳ Ｐゴシック"/>
      <family val="2"/>
      <charset val="128"/>
    </font>
    <font>
      <sz val="12"/>
      <color rgb="FFFF0000"/>
      <name val="游ゴシック"/>
      <family val="3"/>
      <charset val="128"/>
      <scheme val="minor"/>
    </font>
    <font>
      <sz val="12"/>
      <color rgb="FFFF0000"/>
      <name val="游ゴシック (本文)"/>
      <charset val="128"/>
    </font>
    <font>
      <sz val="12"/>
      <color theme="1"/>
      <name val="ＭＳ ゴシック"/>
      <family val="2"/>
      <charset val="128"/>
    </font>
    <font>
      <sz val="18"/>
      <color theme="1"/>
      <name val="ＭＳ ゴシック"/>
      <family val="2"/>
      <charset val="128"/>
    </font>
    <font>
      <sz val="18"/>
      <color theme="1"/>
      <name val="游ゴシック"/>
      <family val="3"/>
      <charset val="128"/>
      <scheme val="minor"/>
    </font>
    <font>
      <b/>
      <sz val="12"/>
      <color rgb="FFFF0000"/>
      <name val="ＭＳ Ｐゴシック"/>
      <family val="2"/>
      <charset val="128"/>
    </font>
    <font>
      <b/>
      <sz val="12"/>
      <color indexed="10"/>
      <name val="ＭＳ Ｐゴシック"/>
      <family val="2"/>
      <charset val="128"/>
    </font>
    <font>
      <b/>
      <sz val="18"/>
      <color rgb="FFFF0000"/>
      <name val="ＭＳ ゴシック"/>
      <family val="2"/>
      <charset val="128"/>
    </font>
    <font>
      <b/>
      <sz val="12"/>
      <color rgb="FFFF0000"/>
      <name val="ＭＳ ゴシック"/>
      <family val="2"/>
      <charset val="128"/>
    </font>
    <font>
      <b/>
      <sz val="12"/>
      <color theme="1"/>
      <name val="ＭＳ ゴシック"/>
      <family val="2"/>
      <charset val="128"/>
    </font>
    <font>
      <b/>
      <sz val="10"/>
      <color theme="1"/>
      <name val="ＭＳ ゴシック"/>
      <family val="2"/>
      <charset val="128"/>
    </font>
    <font>
      <sz val="12"/>
      <color theme="1"/>
      <name val="Meiryo UI"/>
      <family val="2"/>
      <charset val="128"/>
    </font>
    <font>
      <u/>
      <sz val="12"/>
      <color theme="10"/>
      <name val="游ゴシック"/>
      <family val="3"/>
      <charset val="128"/>
      <scheme val="minor"/>
    </font>
    <font>
      <b/>
      <sz val="12"/>
      <color rgb="FFFF0000"/>
      <name val="ヒラギノ角ゴ Pro W3"/>
    </font>
    <font>
      <sz val="12"/>
      <color theme="1"/>
      <name val="游ゴシック"/>
      <family val="3"/>
      <charset val="128"/>
    </font>
    <font>
      <sz val="12"/>
      <color indexed="8"/>
      <name val="Hiragino Sans"/>
      <charset val="134"/>
    </font>
    <font>
      <sz val="12"/>
      <color rgb="FFFF0000"/>
      <name val="ヒラギノ角ゴ Pro W3"/>
    </font>
    <font>
      <sz val="22"/>
      <color rgb="FFFF0000"/>
      <name val="ＭＳ Ｐゴシック"/>
      <family val="2"/>
      <charset val="128"/>
    </font>
    <font>
      <sz val="12"/>
      <color theme="1"/>
      <name val="メイリオ"/>
      <family val="2"/>
      <charset val="128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name val="ＭＳ ゴシック"/>
      <family val="2"/>
      <charset val="128"/>
    </font>
    <font>
      <b/>
      <sz val="10"/>
      <color theme="1"/>
      <name val="メイリオ"/>
      <family val="2"/>
      <charset val="128"/>
    </font>
    <font>
      <sz val="24"/>
      <color rgb="FFFF0000"/>
      <name val="游ゴシック"/>
      <family val="3"/>
      <charset val="128"/>
      <scheme val="minor"/>
    </font>
    <font>
      <sz val="12"/>
      <color rgb="FFFF0000"/>
      <name val="ＭＳ Ｐゴシック"/>
      <family val="2"/>
      <charset val="128"/>
    </font>
    <font>
      <sz val="10"/>
      <color theme="1"/>
      <name val="メイリオ"/>
      <family val="2"/>
      <charset val="128"/>
    </font>
    <font>
      <b/>
      <sz val="12"/>
      <color indexed="10"/>
      <name val="メイリオ ボールド"/>
      <charset val="128"/>
    </font>
    <font>
      <sz val="12"/>
      <color indexed="10"/>
      <name val="メイリオ ボールド"/>
      <charset val="128"/>
    </font>
    <font>
      <sz val="8"/>
      <color rgb="FFFF0000"/>
      <name val="游ゴシック (本文)"/>
      <charset val="128"/>
    </font>
    <font>
      <b/>
      <sz val="18"/>
      <color rgb="FFFF0000"/>
      <name val="ＭＳ Ｐゴシック"/>
      <family val="2"/>
      <charset val="128"/>
    </font>
    <font>
      <sz val="16"/>
      <color theme="1"/>
      <name val="メイリオ ボールド"/>
      <charset val="128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2"/>
      <color rgb="FFFF0000"/>
      <name val="メイリオ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CC6DB"/>
        <bgColor indexed="64"/>
      </patternFill>
    </fill>
  </fills>
  <borders count="10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auto="1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auto="1"/>
      </left>
      <right style="thin">
        <color auto="1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auto="1"/>
      </left>
      <right style="double">
        <color auto="1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indexed="8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8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22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2" fillId="3" borderId="0" xfId="0" applyFont="1" applyFill="1" applyAlignment="1">
      <alignment horizontal="left" vertical="center"/>
    </xf>
    <xf numFmtId="0" fontId="1" fillId="3" borderId="0" xfId="0" applyFont="1" applyFill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8" fillId="0" borderId="3" xfId="0" applyFont="1" applyBorder="1" applyProtection="1">
      <alignment vertical="center"/>
      <protection locked="0"/>
    </xf>
    <xf numFmtId="0" fontId="8" fillId="0" borderId="4" xfId="0" applyFont="1" applyBorder="1" applyProtection="1">
      <alignment vertical="center"/>
      <protection locked="0"/>
    </xf>
    <xf numFmtId="0" fontId="8" fillId="0" borderId="15" xfId="0" applyFont="1" applyBorder="1" applyProtection="1">
      <alignment vertical="center"/>
      <protection locked="0"/>
    </xf>
    <xf numFmtId="0" fontId="8" fillId="0" borderId="16" xfId="0" applyFont="1" applyBorder="1" applyProtection="1">
      <alignment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0" fillId="3" borderId="20" xfId="0" applyFill="1" applyBorder="1" applyAlignment="1" applyProtection="1">
      <alignment horizontal="center" vertical="center"/>
      <protection locked="0"/>
    </xf>
    <xf numFmtId="0" fontId="13" fillId="2" borderId="24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 wrapText="1"/>
    </xf>
    <xf numFmtId="0" fontId="18" fillId="2" borderId="38" xfId="0" applyFont="1" applyFill="1" applyBorder="1" applyAlignment="1">
      <alignment horizontal="center" vertical="center"/>
    </xf>
    <xf numFmtId="0" fontId="10" fillId="2" borderId="20" xfId="0" applyFont="1" applyFill="1" applyBorder="1">
      <alignment vertical="center"/>
    </xf>
    <xf numFmtId="21" fontId="10" fillId="2" borderId="39" xfId="0" applyNumberFormat="1" applyFont="1" applyFill="1" applyBorder="1">
      <alignment vertical="center"/>
    </xf>
    <xf numFmtId="0" fontId="10" fillId="2" borderId="40" xfId="0" applyFont="1" applyFill="1" applyBorder="1">
      <alignment vertical="center"/>
    </xf>
    <xf numFmtId="21" fontId="10" fillId="2" borderId="41" xfId="0" applyNumberFormat="1" applyFont="1" applyFill="1" applyBorder="1">
      <alignment vertical="center"/>
    </xf>
    <xf numFmtId="0" fontId="0" fillId="0" borderId="42" xfId="0" applyBorder="1" applyAlignment="1">
      <alignment horizontal="center" vertical="center"/>
    </xf>
    <xf numFmtId="0" fontId="19" fillId="0" borderId="43" xfId="0" applyFont="1" applyBorder="1" applyProtection="1">
      <alignment vertical="center"/>
      <protection locked="0"/>
    </xf>
    <xf numFmtId="0" fontId="20" fillId="0" borderId="44" xfId="1" applyBorder="1" applyProtection="1">
      <alignment vertical="center"/>
      <protection locked="0"/>
    </xf>
    <xf numFmtId="0" fontId="19" fillId="0" borderId="32" xfId="0" applyFont="1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19" fillId="0" borderId="15" xfId="0" applyFont="1" applyBorder="1" applyProtection="1">
      <alignment vertical="center"/>
      <protection locked="0"/>
    </xf>
    <xf numFmtId="0" fontId="19" fillId="0" borderId="42" xfId="0" applyFont="1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2" borderId="42" xfId="0" applyFill="1" applyBorder="1" applyAlignment="1">
      <alignment horizontal="center" vertical="center"/>
    </xf>
    <xf numFmtId="0" fontId="19" fillId="2" borderId="43" xfId="0" applyFont="1" applyFill="1" applyBorder="1" applyProtection="1">
      <alignment vertical="center"/>
      <protection locked="0"/>
    </xf>
    <xf numFmtId="0" fontId="20" fillId="2" borderId="44" xfId="1" applyFill="1" applyBorder="1" applyProtection="1">
      <alignment vertical="center"/>
      <protection locked="0"/>
    </xf>
    <xf numFmtId="0" fontId="19" fillId="2" borderId="32" xfId="0" applyFont="1" applyFill="1" applyBorder="1" applyAlignment="1" applyProtection="1">
      <alignment horizontal="center" vertical="center"/>
      <protection locked="0"/>
    </xf>
    <xf numFmtId="0" fontId="0" fillId="2" borderId="43" xfId="0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 applyProtection="1">
      <alignment horizontal="center" vertical="center"/>
      <protection locked="0"/>
    </xf>
    <xf numFmtId="0" fontId="0" fillId="2" borderId="50" xfId="0" applyFill="1" applyBorder="1" applyAlignment="1" applyProtection="1">
      <alignment horizontal="center" vertical="center"/>
      <protection locked="0"/>
    </xf>
    <xf numFmtId="0" fontId="0" fillId="2" borderId="51" xfId="0" applyFill="1" applyBorder="1" applyAlignment="1" applyProtection="1">
      <alignment horizontal="center" vertical="center"/>
      <protection locked="0"/>
    </xf>
    <xf numFmtId="0" fontId="0" fillId="0" borderId="43" xfId="0" applyBorder="1" applyProtection="1">
      <alignment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44" xfId="0" applyBorder="1" applyProtection="1">
      <alignment vertical="center"/>
      <protection locked="0"/>
    </xf>
    <xf numFmtId="0" fontId="0" fillId="2" borderId="43" xfId="0" applyFill="1" applyBorder="1" applyProtection="1">
      <alignment vertical="center"/>
      <protection locked="0"/>
    </xf>
    <xf numFmtId="0" fontId="0" fillId="2" borderId="44" xfId="0" applyFill="1" applyBorder="1" applyProtection="1">
      <alignment vertical="center"/>
      <protection locked="0"/>
    </xf>
    <xf numFmtId="0" fontId="0" fillId="2" borderId="32" xfId="0" applyFill="1" applyBorder="1" applyAlignment="1" applyProtection="1">
      <alignment horizontal="center" vertical="center"/>
      <protection locked="0"/>
    </xf>
    <xf numFmtId="0" fontId="0" fillId="2" borderId="52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20" xfId="0" applyFill="1" applyBorder="1" applyProtection="1">
      <alignment vertical="center"/>
      <protection locked="0"/>
    </xf>
    <xf numFmtId="0" fontId="0" fillId="2" borderId="21" xfId="0" applyFill="1" applyBorder="1" applyProtection="1">
      <alignment vertical="center"/>
      <protection locked="0"/>
    </xf>
    <xf numFmtId="0" fontId="0" fillId="2" borderId="35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53" xfId="0" applyFill="1" applyBorder="1" applyAlignment="1" applyProtection="1">
      <alignment horizontal="center" vertical="center"/>
      <protection locked="0"/>
    </xf>
    <xf numFmtId="0" fontId="0" fillId="2" borderId="54" xfId="0" applyFill="1" applyBorder="1" applyAlignment="1" applyProtection="1">
      <alignment horizontal="center" vertical="center"/>
      <protection locked="0"/>
    </xf>
    <xf numFmtId="0" fontId="0" fillId="2" borderId="55" xfId="0" applyFill="1" applyBorder="1" applyAlignment="1" applyProtection="1">
      <alignment horizontal="center" vertical="center"/>
      <protection locked="0"/>
    </xf>
    <xf numFmtId="0" fontId="21" fillId="3" borderId="0" xfId="0" applyFont="1" applyFill="1">
      <alignment vertical="center"/>
    </xf>
    <xf numFmtId="0" fontId="8" fillId="0" borderId="0" xfId="0" applyFont="1">
      <alignment vertical="center"/>
    </xf>
    <xf numFmtId="0" fontId="10" fillId="2" borderId="39" xfId="0" applyFont="1" applyFill="1" applyBorder="1">
      <alignment vertical="center"/>
    </xf>
    <xf numFmtId="0" fontId="10" fillId="2" borderId="41" xfId="0" applyFont="1" applyFill="1" applyBorder="1">
      <alignment vertical="center"/>
    </xf>
    <xf numFmtId="0" fontId="10" fillId="2" borderId="63" xfId="0" applyFont="1" applyFill="1" applyBorder="1">
      <alignment vertical="center"/>
    </xf>
    <xf numFmtId="0" fontId="10" fillId="2" borderId="64" xfId="0" applyFont="1" applyFill="1" applyBorder="1">
      <alignment vertical="center"/>
    </xf>
    <xf numFmtId="0" fontId="23" fillId="0" borderId="65" xfId="0" applyFont="1" applyBorder="1" applyAlignment="1" applyProtection="1">
      <alignment horizontal="center" vertical="center"/>
      <protection locked="0"/>
    </xf>
    <xf numFmtId="0" fontId="23" fillId="0" borderId="66" xfId="0" applyFont="1" applyBorder="1" applyAlignment="1" applyProtection="1">
      <alignment horizontal="center" vertical="center"/>
      <protection locked="0"/>
    </xf>
    <xf numFmtId="0" fontId="23" fillId="0" borderId="67" xfId="0" applyFont="1" applyBorder="1" applyAlignment="1" applyProtection="1">
      <alignment horizontal="center" vertical="center"/>
      <protection locked="0"/>
    </xf>
    <xf numFmtId="0" fontId="23" fillId="0" borderId="68" xfId="0" applyFont="1" applyBorder="1" applyAlignment="1" applyProtection="1">
      <alignment horizontal="center" vertical="center"/>
      <protection locked="0"/>
    </xf>
    <xf numFmtId="0" fontId="23" fillId="0" borderId="69" xfId="0" applyFont="1" applyBorder="1" applyAlignment="1" applyProtection="1">
      <alignment horizontal="center" vertical="center"/>
      <protection locked="0"/>
    </xf>
    <xf numFmtId="0" fontId="23" fillId="0" borderId="70" xfId="0" applyFont="1" applyBorder="1" applyAlignment="1" applyProtection="1">
      <alignment horizontal="center" vertical="center"/>
      <protection locked="0"/>
    </xf>
    <xf numFmtId="0" fontId="23" fillId="0" borderId="71" xfId="0" applyFont="1" applyBorder="1" applyAlignment="1" applyProtection="1">
      <alignment horizontal="center" vertical="center"/>
      <protection locked="0"/>
    </xf>
    <xf numFmtId="0" fontId="23" fillId="0" borderId="72" xfId="0" applyFont="1" applyBorder="1" applyAlignment="1" applyProtection="1">
      <alignment horizontal="center" vertical="center"/>
      <protection locked="0"/>
    </xf>
    <xf numFmtId="0" fontId="23" fillId="0" borderId="73" xfId="0" applyFont="1" applyBorder="1" applyAlignment="1" applyProtection="1">
      <alignment horizontal="center" vertical="center"/>
      <protection locked="0"/>
    </xf>
    <xf numFmtId="0" fontId="23" fillId="0" borderId="74" xfId="0" applyFont="1" applyBorder="1" applyAlignment="1" applyProtection="1">
      <alignment horizontal="center" vertical="center"/>
      <protection locked="0"/>
    </xf>
    <xf numFmtId="0" fontId="23" fillId="0" borderId="51" xfId="0" applyFont="1" applyBorder="1" applyAlignment="1" applyProtection="1">
      <alignment horizontal="center" vertical="center"/>
      <protection locked="0"/>
    </xf>
    <xf numFmtId="0" fontId="23" fillId="0" borderId="33" xfId="0" applyFont="1" applyBorder="1" applyAlignment="1" applyProtection="1">
      <alignment horizontal="center" vertical="center"/>
      <protection locked="0"/>
    </xf>
    <xf numFmtId="0" fontId="23" fillId="0" borderId="49" xfId="0" applyFont="1" applyBorder="1" applyAlignment="1" applyProtection="1">
      <alignment horizontal="center" vertical="center"/>
      <protection locked="0"/>
    </xf>
    <xf numFmtId="0" fontId="23" fillId="0" borderId="75" xfId="0" applyFont="1" applyBorder="1" applyAlignment="1" applyProtection="1">
      <alignment horizontal="center" vertical="center"/>
      <protection locked="0"/>
    </xf>
    <xf numFmtId="0" fontId="23" fillId="2" borderId="72" xfId="0" applyFont="1" applyFill="1" applyBorder="1" applyAlignment="1" applyProtection="1">
      <alignment horizontal="center" vertical="center"/>
      <protection locked="0"/>
    </xf>
    <xf numFmtId="0" fontId="23" fillId="2" borderId="73" xfId="0" applyFont="1" applyFill="1" applyBorder="1" applyAlignment="1" applyProtection="1">
      <alignment horizontal="center" vertical="center"/>
      <protection locked="0"/>
    </xf>
    <xf numFmtId="0" fontId="23" fillId="2" borderId="74" xfId="0" applyFont="1" applyFill="1" applyBorder="1" applyAlignment="1" applyProtection="1">
      <alignment horizontal="center" vertical="center"/>
      <protection locked="0"/>
    </xf>
    <xf numFmtId="0" fontId="23" fillId="2" borderId="51" xfId="0" applyFont="1" applyFill="1" applyBorder="1" applyAlignment="1" applyProtection="1">
      <alignment horizontal="center" vertical="center"/>
      <protection locked="0"/>
    </xf>
    <xf numFmtId="0" fontId="23" fillId="2" borderId="33" xfId="0" applyFont="1" applyFill="1" applyBorder="1" applyAlignment="1" applyProtection="1">
      <alignment horizontal="center" vertical="center"/>
      <protection locked="0"/>
    </xf>
    <xf numFmtId="0" fontId="23" fillId="2" borderId="49" xfId="0" applyFont="1" applyFill="1" applyBorder="1" applyAlignment="1" applyProtection="1">
      <alignment horizontal="center" vertical="center"/>
      <protection locked="0"/>
    </xf>
    <xf numFmtId="0" fontId="23" fillId="2" borderId="75" xfId="0" applyFont="1" applyFill="1" applyBorder="1" applyAlignment="1" applyProtection="1">
      <alignment horizontal="center" vertical="center"/>
      <protection locked="0"/>
    </xf>
    <xf numFmtId="0" fontId="23" fillId="2" borderId="76" xfId="0" applyFont="1" applyFill="1" applyBorder="1" applyAlignment="1" applyProtection="1">
      <alignment horizontal="center" vertical="center"/>
      <protection locked="0"/>
    </xf>
    <xf numFmtId="0" fontId="23" fillId="2" borderId="77" xfId="0" applyFont="1" applyFill="1" applyBorder="1" applyAlignment="1" applyProtection="1">
      <alignment horizontal="center" vertical="center"/>
      <protection locked="0"/>
    </xf>
    <xf numFmtId="0" fontId="23" fillId="2" borderId="78" xfId="0" applyFont="1" applyFill="1" applyBorder="1" applyAlignment="1" applyProtection="1">
      <alignment horizontal="center" vertical="center"/>
      <protection locked="0"/>
    </xf>
    <xf numFmtId="0" fontId="23" fillId="2" borderId="55" xfId="0" applyFont="1" applyFill="1" applyBorder="1" applyAlignment="1" applyProtection="1">
      <alignment horizontal="center" vertical="center"/>
      <protection locked="0"/>
    </xf>
    <xf numFmtId="0" fontId="23" fillId="2" borderId="79" xfId="0" applyFont="1" applyFill="1" applyBorder="1" applyAlignment="1" applyProtection="1">
      <alignment horizontal="center" vertical="center"/>
      <protection locked="0"/>
    </xf>
    <xf numFmtId="0" fontId="23" fillId="2" borderId="80" xfId="0" applyFont="1" applyFill="1" applyBorder="1" applyAlignment="1" applyProtection="1">
      <alignment horizontal="center" vertical="center"/>
      <protection locked="0"/>
    </xf>
    <xf numFmtId="0" fontId="23" fillId="2" borderId="81" xfId="0" applyFont="1" applyFill="1" applyBorder="1" applyAlignment="1" applyProtection="1">
      <alignment horizontal="center" vertical="center"/>
      <protection locked="0"/>
    </xf>
    <xf numFmtId="0" fontId="24" fillId="3" borderId="0" xfId="0" applyFont="1" applyFill="1">
      <alignment vertical="center"/>
    </xf>
    <xf numFmtId="0" fontId="24" fillId="3" borderId="0" xfId="0" applyFont="1" applyFill="1" applyAlignment="1" applyProtection="1">
      <alignment horizontal="left" vertical="center"/>
      <protection locked="0"/>
    </xf>
    <xf numFmtId="0" fontId="25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3" fillId="0" borderId="85" xfId="0" applyFont="1" applyBorder="1" applyAlignment="1" applyProtection="1">
      <alignment horizontal="center" vertical="center"/>
      <protection locked="0"/>
    </xf>
    <xf numFmtId="0" fontId="0" fillId="0" borderId="86" xfId="0" applyBorder="1" applyAlignment="1" applyProtection="1">
      <alignment horizontal="center" vertical="center"/>
      <protection locked="0"/>
    </xf>
    <xf numFmtId="0" fontId="23" fillId="0" borderId="87" xfId="0" applyFont="1" applyBorder="1" applyAlignment="1" applyProtection="1">
      <alignment horizontal="center" vertical="center"/>
      <protection locked="0"/>
    </xf>
    <xf numFmtId="0" fontId="23" fillId="2" borderId="87" xfId="0" applyFont="1" applyFill="1" applyBorder="1" applyAlignment="1" applyProtection="1">
      <alignment horizontal="center" vertical="center"/>
      <protection locked="0"/>
    </xf>
    <xf numFmtId="0" fontId="0" fillId="2" borderId="86" xfId="0" applyFill="1" applyBorder="1" applyAlignment="1" applyProtection="1">
      <alignment horizontal="center" vertical="center"/>
      <protection locked="0"/>
    </xf>
    <xf numFmtId="0" fontId="23" fillId="2" borderId="88" xfId="0" applyFont="1" applyFill="1" applyBorder="1" applyAlignment="1" applyProtection="1">
      <alignment horizontal="center" vertical="center"/>
      <protection locked="0"/>
    </xf>
    <xf numFmtId="0" fontId="0" fillId="2" borderId="84" xfId="0" applyFill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1" fillId="2" borderId="0" xfId="0" applyFont="1" applyFill="1">
      <alignment vertical="center"/>
    </xf>
    <xf numFmtId="0" fontId="29" fillId="0" borderId="0" xfId="0" applyFont="1">
      <alignment vertical="center"/>
    </xf>
    <xf numFmtId="0" fontId="26" fillId="0" borderId="0" xfId="0" applyFont="1">
      <alignment vertical="center"/>
    </xf>
    <xf numFmtId="0" fontId="8" fillId="2" borderId="0" xfId="0" applyFont="1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89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/>
    </xf>
    <xf numFmtId="0" fontId="0" fillId="0" borderId="51" xfId="0" applyBorder="1">
      <alignment vertical="center"/>
    </xf>
    <xf numFmtId="3" fontId="0" fillId="0" borderId="51" xfId="0" applyNumberFormat="1" applyBorder="1">
      <alignment vertical="center"/>
    </xf>
    <xf numFmtId="0" fontId="30" fillId="0" borderId="25" xfId="0" applyFont="1" applyBorder="1">
      <alignment vertical="center"/>
    </xf>
    <xf numFmtId="3" fontId="0" fillId="0" borderId="26" xfId="0" applyNumberFormat="1" applyBorder="1" applyAlignment="1">
      <alignment horizontal="center" vertical="center"/>
    </xf>
    <xf numFmtId="0" fontId="10" fillId="0" borderId="43" xfId="0" applyFont="1" applyBorder="1">
      <alignment vertical="center"/>
    </xf>
    <xf numFmtId="3" fontId="0" fillId="0" borderId="96" xfId="0" applyNumberForma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43" xfId="0" applyFont="1" applyBorder="1" applyAlignment="1">
      <alignment horizontal="center" vertical="center"/>
    </xf>
    <xf numFmtId="0" fontId="26" fillId="0" borderId="44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 wrapText="1"/>
    </xf>
    <xf numFmtId="0" fontId="10" fillId="0" borderId="20" xfId="0" applyFont="1" applyBorder="1">
      <alignment vertical="center"/>
    </xf>
    <xf numFmtId="3" fontId="3" fillId="0" borderId="98" xfId="0" applyNumberFormat="1" applyFont="1" applyBorder="1" applyAlignment="1">
      <alignment horizontal="center" vertical="center"/>
    </xf>
    <xf numFmtId="0" fontId="0" fillId="0" borderId="84" xfId="1" applyNumberFormat="1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3" fillId="0" borderId="28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26" fillId="0" borderId="17" xfId="0" applyFont="1" applyBorder="1" applyAlignment="1">
      <alignment horizontal="center" vertical="center"/>
    </xf>
    <xf numFmtId="0" fontId="26" fillId="0" borderId="97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0" fontId="26" fillId="0" borderId="96" xfId="0" applyFont="1" applyBorder="1" applyAlignment="1">
      <alignment horizontal="center" vertical="center"/>
    </xf>
    <xf numFmtId="0" fontId="26" fillId="0" borderId="102" xfId="0" applyFont="1" applyBorder="1" applyAlignment="1">
      <alignment horizontal="center" vertical="center"/>
    </xf>
    <xf numFmtId="0" fontId="26" fillId="0" borderId="98" xfId="0" applyFont="1" applyBorder="1" applyAlignment="1">
      <alignment horizontal="center" vertical="center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42" fillId="0" borderId="0" xfId="0" applyFont="1" applyAlignment="1">
      <alignment horizontal="center" vertical="center"/>
    </xf>
    <xf numFmtId="0" fontId="40" fillId="0" borderId="0" xfId="0" applyFont="1">
      <alignment vertical="center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10" xfId="0" applyFont="1" applyBorder="1" applyAlignment="1" applyProtection="1">
      <alignment horizontal="left" vertical="center"/>
      <protection locked="0"/>
    </xf>
    <xf numFmtId="0" fontId="40" fillId="0" borderId="21" xfId="0" applyFont="1" applyBorder="1" applyAlignment="1" applyProtection="1">
      <alignment horizontal="left" vertical="center"/>
      <protection locked="0"/>
    </xf>
    <xf numFmtId="0" fontId="40" fillId="0" borderId="22" xfId="0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103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40" fillId="0" borderId="23" xfId="0" applyFont="1" applyBorder="1" applyAlignment="1" applyProtection="1">
      <alignment horizontal="left" vertical="center"/>
      <protection locked="0"/>
    </xf>
    <xf numFmtId="0" fontId="40" fillId="0" borderId="105" xfId="0" applyFont="1" applyBorder="1" applyAlignment="1" applyProtection="1">
      <alignment horizontal="left" vertical="center"/>
      <protection locked="0"/>
    </xf>
    <xf numFmtId="0" fontId="40" fillId="0" borderId="21" xfId="0" applyFont="1" applyBorder="1" applyAlignment="1" applyProtection="1">
      <alignment horizontal="left" vertical="center"/>
      <protection locked="0"/>
    </xf>
    <xf numFmtId="0" fontId="40" fillId="0" borderId="106" xfId="0" applyFont="1" applyBorder="1" applyAlignment="1" applyProtection="1">
      <alignment horizontal="left" vertical="center"/>
      <protection locked="0"/>
    </xf>
    <xf numFmtId="0" fontId="27" fillId="2" borderId="0" xfId="0" applyFont="1" applyFill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0" fillId="2" borderId="82" xfId="0" applyFill="1" applyBorder="1" applyAlignment="1">
      <alignment horizontal="center" vertical="center"/>
    </xf>
    <xf numFmtId="0" fontId="0" fillId="2" borderId="83" xfId="0" applyFill="1" applyBorder="1" applyAlignment="1">
      <alignment horizontal="center" vertical="center"/>
    </xf>
    <xf numFmtId="0" fontId="0" fillId="2" borderId="84" xfId="0" applyFill="1" applyBorder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57" xfId="0" applyFont="1" applyBorder="1" applyAlignment="1" applyProtection="1">
      <alignment horizontal="center" vertical="center"/>
      <protection locked="0"/>
    </xf>
    <xf numFmtId="0" fontId="8" fillId="0" borderId="58" xfId="0" applyFont="1" applyBorder="1" applyAlignment="1" applyProtection="1">
      <alignment horizontal="center" vertical="center"/>
      <protection locked="0"/>
    </xf>
    <xf numFmtId="0" fontId="8" fillId="0" borderId="59" xfId="0" applyFont="1" applyBorder="1" applyAlignment="1" applyProtection="1">
      <alignment horizontal="center" vertical="center"/>
      <protection locked="0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40" fillId="0" borderId="13" xfId="0" applyFont="1" applyBorder="1" applyAlignment="1" applyProtection="1">
      <alignment horizontal="left" vertical="center"/>
      <protection locked="0"/>
    </xf>
    <xf numFmtId="0" fontId="40" fillId="0" borderId="14" xfId="0" applyFont="1" applyBorder="1" applyAlignment="1" applyProtection="1">
      <alignment horizontal="left" vertical="center"/>
      <protection locked="0"/>
    </xf>
    <xf numFmtId="0" fontId="40" fillId="0" borderId="60" xfId="0" applyFont="1" applyBorder="1" applyAlignment="1" applyProtection="1">
      <alignment horizontal="left" vertical="center"/>
      <protection locked="0"/>
    </xf>
    <xf numFmtId="0" fontId="40" fillId="0" borderId="104" xfId="0" applyFont="1" applyBorder="1" applyAlignment="1" applyProtection="1">
      <alignment horizontal="left" vertical="center"/>
      <protection locked="0"/>
    </xf>
    <xf numFmtId="0" fontId="27" fillId="4" borderId="0" xfId="0" applyFont="1" applyFill="1" applyAlignment="1">
      <alignment horizontal="center" vertical="center" wrapText="1"/>
    </xf>
    <xf numFmtId="0" fontId="11" fillId="2" borderId="25" xfId="0" applyFont="1" applyFill="1" applyBorder="1" applyAlignment="1">
      <alignment horizontal="left" vertical="center"/>
    </xf>
    <xf numFmtId="0" fontId="12" fillId="2" borderId="26" xfId="0" applyFont="1" applyFill="1" applyBorder="1" applyAlignment="1">
      <alignment horizontal="left" vertical="center"/>
    </xf>
    <xf numFmtId="0" fontId="14" fillId="2" borderId="24" xfId="0" applyFont="1" applyFill="1" applyBorder="1" applyAlignment="1">
      <alignment horizontal="left" vertical="center"/>
    </xf>
    <xf numFmtId="0" fontId="13" fillId="2" borderId="27" xfId="0" applyFont="1" applyFill="1" applyBorder="1" applyAlignment="1">
      <alignment horizontal="left" vertical="center"/>
    </xf>
    <xf numFmtId="14" fontId="0" fillId="2" borderId="32" xfId="0" applyNumberFormat="1" applyFill="1" applyBorder="1" applyAlignment="1">
      <alignment horizontal="center" vertical="center" wrapText="1"/>
    </xf>
    <xf numFmtId="14" fontId="0" fillId="2" borderId="33" xfId="0" applyNumberFormat="1" applyFill="1" applyBorder="1" applyAlignment="1">
      <alignment horizontal="center" vertical="center" wrapText="1"/>
    </xf>
    <xf numFmtId="14" fontId="0" fillId="2" borderId="34" xfId="0" applyNumberFormat="1" applyFill="1" applyBorder="1" applyAlignment="1">
      <alignment horizontal="center" vertical="center" wrapText="1"/>
    </xf>
    <xf numFmtId="14" fontId="0" fillId="2" borderId="62" xfId="0" applyNumberFormat="1" applyFill="1" applyBorder="1" applyAlignment="1">
      <alignment horizontal="center" vertical="center" wrapText="1"/>
    </xf>
    <xf numFmtId="14" fontId="22" fillId="2" borderId="34" xfId="0" applyNumberFormat="1" applyFont="1" applyFill="1" applyBorder="1" applyAlignment="1">
      <alignment horizontal="center" vertical="center" wrapText="1"/>
    </xf>
    <xf numFmtId="14" fontId="22" fillId="2" borderId="33" xfId="0" applyNumberFormat="1" applyFont="1" applyFill="1" applyBorder="1" applyAlignment="1">
      <alignment horizontal="center" vertical="center" wrapText="1"/>
    </xf>
    <xf numFmtId="14" fontId="22" fillId="2" borderId="61" xfId="0" applyNumberFormat="1" applyFont="1" applyFill="1" applyBorder="1" applyAlignment="1">
      <alignment horizontal="center" vertical="center" wrapText="1"/>
    </xf>
    <xf numFmtId="0" fontId="3" fillId="0" borderId="94" xfId="0" applyFont="1" applyBorder="1" applyAlignment="1">
      <alignment horizontal="center" vertical="center"/>
    </xf>
    <xf numFmtId="0" fontId="3" fillId="0" borderId="95" xfId="0" applyFont="1" applyBorder="1" applyAlignment="1">
      <alignment horizontal="center" vertical="center"/>
    </xf>
    <xf numFmtId="0" fontId="3" fillId="0" borderId="99" xfId="0" applyFont="1" applyBorder="1" applyAlignment="1">
      <alignment horizontal="center" vertical="center"/>
    </xf>
    <xf numFmtId="0" fontId="3" fillId="0" borderId="100" xfId="0" applyFont="1" applyBorder="1" applyAlignment="1">
      <alignment horizontal="center" vertical="center"/>
    </xf>
    <xf numFmtId="0" fontId="3" fillId="0" borderId="10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5" fillId="3" borderId="29" xfId="0" applyFont="1" applyFill="1" applyBorder="1" applyAlignment="1">
      <alignment horizontal="center" vertical="center"/>
    </xf>
    <xf numFmtId="0" fontId="15" fillId="3" borderId="36" xfId="0" applyFont="1" applyFill="1" applyBorder="1" applyAlignment="1">
      <alignment horizontal="center" vertical="center"/>
    </xf>
    <xf numFmtId="0" fontId="10" fillId="0" borderId="29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6" fillId="3" borderId="30" xfId="0" applyFont="1" applyFill="1" applyBorder="1" applyAlignment="1">
      <alignment horizontal="center" vertical="center"/>
    </xf>
    <xf numFmtId="0" fontId="16" fillId="3" borderId="37" xfId="0" applyFont="1" applyFill="1" applyBorder="1" applyAlignment="1">
      <alignment horizontal="center" vertical="center"/>
    </xf>
    <xf numFmtId="3" fontId="0" fillId="0" borderId="30" xfId="0" applyNumberFormat="1" applyBorder="1" applyAlignment="1">
      <alignment horizontal="center" vertical="center"/>
    </xf>
    <xf numFmtId="3" fontId="0" fillId="0" borderId="97" xfId="0" applyNumberFormat="1" applyBorder="1" applyAlignment="1">
      <alignment horizontal="center" vertical="center"/>
    </xf>
    <xf numFmtId="0" fontId="31" fillId="0" borderId="93" xfId="0" applyFont="1" applyBorder="1" applyAlignment="1">
      <alignment horizontal="center" vertical="center" wrapText="1"/>
    </xf>
    <xf numFmtId="0" fontId="31" fillId="0" borderId="83" xfId="0" applyFont="1" applyBorder="1" applyAlignment="1">
      <alignment horizontal="center" vertical="center" wrapText="1"/>
    </xf>
    <xf numFmtId="0" fontId="31" fillId="0" borderId="86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9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89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27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 patternType="solid">
          <bgColor rgb="FF00B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 patternType="solid">
          <bgColor rgb="FF00B05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  <dxf>
      <fill>
        <patternFill>
          <bgColor theme="7" tint="0.59996337778862885"/>
        </patternFill>
      </fill>
    </dxf>
    <dxf>
      <fill>
        <patternFill patternType="solid"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 patternType="solid">
          <bgColor rgb="FF00B050"/>
        </patternFill>
      </fill>
    </dxf>
    <dxf>
      <fill>
        <patternFill>
          <bgColor theme="7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u val="none"/>
        <color auto="1"/>
      </font>
      <fill>
        <patternFill patternType="solid">
          <bgColor theme="7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ont>
        <u val="none"/>
      </font>
      <fill>
        <patternFill patternType="solid">
          <bgColor rgb="FFFFFF00"/>
        </patternFill>
      </fill>
    </dxf>
    <dxf>
      <fill>
        <patternFill patternType="solid">
          <bgColor theme="9" tint="0.39991454817346722"/>
        </patternFill>
      </fill>
    </dxf>
  </dxfs>
  <tableStyles count="0" defaultTableStyle="TableStyleMedium2" defaultPivotStyle="PivotStyleLight16"/>
  <colors>
    <mruColors>
      <color rgb="FFFFFF00"/>
      <color rgb="FF2CC6DB"/>
      <color rgb="FFBDD7EE"/>
      <color rgb="FFD9D9D9"/>
      <color rgb="FFFFD966"/>
      <color rgb="FFC6E0B4"/>
      <color rgb="FFFFCCFF"/>
      <color rgb="FFD9C2E6"/>
      <color rgb="FFC6D7EE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365998</xdr:colOff>
      <xdr:row>2</xdr:row>
      <xdr:rowOff>155662</xdr:rowOff>
    </xdr:from>
    <xdr:to>
      <xdr:col>23</xdr:col>
      <xdr:colOff>581898</xdr:colOff>
      <xdr:row>9</xdr:row>
      <xdr:rowOff>225344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8320769" y="714928"/>
          <a:ext cx="6903790" cy="1700875"/>
        </a:xfrm>
        <a:prstGeom prst="roundRect">
          <a:avLst/>
        </a:prstGeom>
        <a:solidFill>
          <a:srgbClr val="00B0F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 i="0">
              <a:solidFill>
                <a:schemeClr val="bg1"/>
              </a:solidFill>
              <a:latin typeface="メイリオ" panose="020B0604030504040204" pitchFamily="34" charset="-128"/>
              <a:ea typeface="メイリオ" panose="020B0604030504040204" pitchFamily="34" charset="-128"/>
            </a:rPr>
            <a:t>料金のご案内</a:t>
          </a:r>
          <a:endParaRPr kumimoji="1" lang="en-US" altLang="ja-JP" sz="1600" b="1" i="0">
            <a:solidFill>
              <a:schemeClr val="bg1"/>
            </a:solidFill>
            <a:latin typeface="メイリオ" panose="020B0604030504040204" pitchFamily="34" charset="-128"/>
            <a:ea typeface="メイリオ" panose="020B0604030504040204" pitchFamily="34" charset="-128"/>
          </a:endParaRPr>
        </a:p>
        <a:p>
          <a:pPr algn="l"/>
          <a:r>
            <a:rPr kumimoji="1" lang="en-US" altLang="ja-JP" sz="1400" b="0" i="0">
              <a:latin typeface="メイリオ" panose="020B0604030504040204" pitchFamily="34" charset="-128"/>
              <a:ea typeface="メイリオ" panose="020B0604030504040204" pitchFamily="34" charset="-128"/>
            </a:rPr>
            <a:t>*</a:t>
          </a:r>
          <a:r>
            <a:rPr kumimoji="1" lang="ja-JP" altLang="en-US" sz="1400" b="0" i="0">
              <a:latin typeface="メイリオ" panose="020B0604030504040204" pitchFamily="34" charset="-128"/>
              <a:ea typeface="メイリオ" panose="020B0604030504040204" pitchFamily="34" charset="-128"/>
            </a:rPr>
            <a:t>「対面とオンライン参加」と「対面のみ参加」も同じ金額です。</a:t>
          </a:r>
          <a:endParaRPr kumimoji="1" lang="en-US" altLang="ja-JP" sz="1400" b="0" i="0">
            <a:latin typeface="メイリオ" panose="020B0604030504040204" pitchFamily="34" charset="-128"/>
            <a:ea typeface="メイリオ" panose="020B0604030504040204" pitchFamily="34" charset="-128"/>
          </a:endParaRPr>
        </a:p>
        <a:p>
          <a:pPr algn="l"/>
          <a:r>
            <a:rPr kumimoji="1" lang="ja-JP" altLang="en-US" sz="1400" b="0" i="0">
              <a:latin typeface="メイリオ" panose="020B0604030504040204" pitchFamily="34" charset="-128"/>
              <a:ea typeface="メイリオ" panose="020B0604030504040204" pitchFamily="34" charset="-128"/>
            </a:rPr>
            <a:t>＊スペシャルスポンサーセッション（</a:t>
          </a:r>
          <a:r>
            <a:rPr kumimoji="1" lang="en-US" altLang="ja-JP" sz="1400" b="0" i="0">
              <a:latin typeface="メイリオ" panose="020B0604030504040204" pitchFamily="34" charset="-128"/>
              <a:ea typeface="メイリオ" panose="020B0604030504040204" pitchFamily="34" charset="-128"/>
            </a:rPr>
            <a:t>SS01</a:t>
          </a:r>
          <a:r>
            <a:rPr kumimoji="1" lang="ja-JP" altLang="en-US" sz="1400" b="0" i="0">
              <a:latin typeface="メイリオ" panose="020B0604030504040204" pitchFamily="34" charset="-128"/>
              <a:ea typeface="メイリオ" panose="020B0604030504040204" pitchFamily="34" charset="-128"/>
            </a:rPr>
            <a:t>から</a:t>
          </a:r>
          <a:r>
            <a:rPr kumimoji="1" lang="en-US" altLang="ja-JP" sz="1400" b="0" i="0">
              <a:latin typeface="メイリオ" panose="020B0604030504040204" pitchFamily="34" charset="-128"/>
              <a:ea typeface="メイリオ" panose="020B0604030504040204" pitchFamily="34" charset="-128"/>
            </a:rPr>
            <a:t>SS03</a:t>
          </a:r>
          <a:r>
            <a:rPr kumimoji="1" lang="ja-JP" altLang="en-US" sz="1400" b="0" i="0">
              <a:latin typeface="メイリオ" panose="020B0604030504040204" pitchFamily="34" charset="-128"/>
              <a:ea typeface="メイリオ" panose="020B0604030504040204" pitchFamily="34" charset="-128"/>
            </a:rPr>
            <a:t>）やスポンサーセッション（</a:t>
          </a:r>
          <a:r>
            <a:rPr kumimoji="1" lang="en-US" altLang="ja-JP" sz="1400" b="0" i="0">
              <a:latin typeface="メイリオ" panose="020B0604030504040204" pitchFamily="34" charset="-128"/>
              <a:ea typeface="メイリオ" panose="020B0604030504040204" pitchFamily="34" charset="-128"/>
            </a:rPr>
            <a:t>SP01</a:t>
          </a:r>
          <a:r>
            <a:rPr kumimoji="1" lang="ja-JP" altLang="en-US" sz="1400" b="0" i="0">
              <a:latin typeface="メイリオ" panose="020B0604030504040204" pitchFamily="34" charset="-128"/>
              <a:ea typeface="メイリオ" panose="020B0604030504040204" pitchFamily="34" charset="-128"/>
            </a:rPr>
            <a:t>から</a:t>
          </a:r>
          <a:r>
            <a:rPr kumimoji="1" lang="en-US" altLang="ja-JP" sz="1400" b="0" i="0">
              <a:latin typeface="メイリオ" panose="020B0604030504040204" pitchFamily="34" charset="-128"/>
              <a:ea typeface="メイリオ" panose="020B0604030504040204" pitchFamily="34" charset="-128"/>
            </a:rPr>
            <a:t>SP12</a:t>
          </a:r>
          <a:r>
            <a:rPr kumimoji="1" lang="ja-JP" altLang="en-US" sz="1400" b="0" i="0">
              <a:latin typeface="メイリオ" panose="020B0604030504040204" pitchFamily="34" charset="-128"/>
              <a:ea typeface="メイリオ" panose="020B0604030504040204" pitchFamily="34" charset="-128"/>
            </a:rPr>
            <a:t>）のみの参加を希望される場合は、費用は発生しません。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jtca.org/symposium/jtca-sympo-2026/cdsympo202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X86"/>
  <sheetViews>
    <sheetView tabSelected="1" zoomScale="70" zoomScaleNormal="70" workbookViewId="0">
      <pane xSplit="3" ySplit="14" topLeftCell="D15" activePane="bottomRight" state="frozen"/>
      <selection pane="topRight"/>
      <selection pane="bottomLeft"/>
      <selection pane="bottomRight" activeCell="B8" sqref="B8"/>
    </sheetView>
  </sheetViews>
  <sheetFormatPr baseColWidth="10" defaultColWidth="11.5703125" defaultRowHeight="20"/>
  <cols>
    <col min="1" max="1" width="5.5703125" style="2" customWidth="1"/>
    <col min="2" max="2" width="20.5703125" customWidth="1"/>
    <col min="3" max="3" width="30.5703125" customWidth="1"/>
    <col min="4" max="4" width="16.28515625" customWidth="1"/>
    <col min="5" max="23" width="10.7109375" customWidth="1"/>
    <col min="24" max="24" width="10.5703125" customWidth="1"/>
    <col min="25" max="25" width="3.7109375" customWidth="1"/>
    <col min="26" max="26" width="5" hidden="1" customWidth="1"/>
    <col min="27" max="42" width="2.28515625" hidden="1" customWidth="1"/>
    <col min="43" max="44" width="2.140625" hidden="1" customWidth="1"/>
    <col min="45" max="45" width="2.140625" style="3" hidden="1" customWidth="1"/>
    <col min="46" max="47" width="1.7109375" hidden="1" customWidth="1"/>
    <col min="48" max="50" width="2.140625" hidden="1" customWidth="1"/>
    <col min="51" max="67" width="2.140625" style="3" hidden="1" customWidth="1"/>
    <col min="68" max="69" width="2.140625" hidden="1" customWidth="1"/>
    <col min="70" max="77" width="2.140625" style="3" hidden="1" customWidth="1"/>
    <col min="78" max="83" width="2.140625" hidden="1" customWidth="1"/>
    <col min="84" max="84" width="3.5703125" hidden="1" customWidth="1"/>
    <col min="85" max="89" width="2.140625" hidden="1" customWidth="1"/>
    <col min="90" max="91" width="2.140625" style="3" hidden="1" customWidth="1"/>
    <col min="92" max="94" width="2.140625" hidden="1" customWidth="1"/>
    <col min="95" max="98" width="2.140625" style="3" hidden="1" customWidth="1"/>
    <col min="99" max="100" width="2.140625" hidden="1" customWidth="1"/>
    <col min="101" max="105" width="2.140625" style="3" hidden="1" customWidth="1"/>
    <col min="106" max="109" width="2.28515625" style="3" hidden="1" customWidth="1"/>
    <col min="110" max="110" width="2.7109375" hidden="1" customWidth="1"/>
    <col min="111" max="114" width="1.85546875" hidden="1" customWidth="1"/>
    <col min="115" max="116" width="3.5703125" hidden="1" customWidth="1"/>
    <col min="117" max="117" width="4.140625" hidden="1" customWidth="1"/>
    <col min="118" max="124" width="4.28515625" hidden="1" customWidth="1"/>
    <col min="125" max="136" width="2.85546875" hidden="1" customWidth="1"/>
    <col min="137" max="143" width="3.140625" hidden="1" customWidth="1"/>
    <col min="144" max="144" width="4.5703125" hidden="1" customWidth="1"/>
    <col min="145" max="145" width="6.28515625" hidden="1" customWidth="1"/>
    <col min="146" max="146" width="6.42578125" hidden="1" customWidth="1"/>
    <col min="147" max="148" width="4.28515625" hidden="1" customWidth="1"/>
    <col min="149" max="149" width="9.7109375" hidden="1" customWidth="1"/>
    <col min="150" max="150" width="7.28515625" hidden="1" customWidth="1"/>
    <col min="151" max="151" width="9.5703125" hidden="1" customWidth="1"/>
    <col min="152" max="152" width="7.140625" hidden="1" customWidth="1"/>
    <col min="153" max="153" width="9.28515625" hidden="1" customWidth="1"/>
    <col min="154" max="154" width="11.5703125" hidden="1" customWidth="1"/>
  </cols>
  <sheetData>
    <row r="1" spans="1:153" s="1" customFormat="1" ht="3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2" t="s">
        <v>1</v>
      </c>
      <c r="N1" s="5"/>
      <c r="O1" s="5"/>
      <c r="P1" s="5"/>
      <c r="Q1" s="5"/>
      <c r="R1" s="96" t="s">
        <v>2</v>
      </c>
      <c r="S1" s="5"/>
      <c r="T1" s="5"/>
      <c r="U1" s="5"/>
      <c r="V1" s="5"/>
      <c r="W1" s="97"/>
      <c r="X1" s="5"/>
      <c r="AS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R1" s="110"/>
      <c r="BS1" s="110"/>
      <c r="BT1" s="110"/>
      <c r="BU1" s="110"/>
      <c r="BV1" s="110"/>
      <c r="BW1" s="110"/>
      <c r="BX1" s="110"/>
      <c r="BY1" s="110"/>
      <c r="CL1" s="110"/>
      <c r="CM1" s="110"/>
      <c r="CQ1" s="110"/>
      <c r="CR1" s="110"/>
      <c r="CS1" s="110"/>
      <c r="CT1" s="110"/>
      <c r="CW1" s="110"/>
      <c r="CX1" s="110"/>
      <c r="CY1" s="110"/>
      <c r="CZ1" s="110"/>
      <c r="DA1" s="110"/>
      <c r="DB1" s="110"/>
      <c r="DC1" s="110"/>
      <c r="DD1" s="110"/>
      <c r="DE1" s="110"/>
    </row>
    <row r="2" spans="1:153" ht="9" customHeight="1"/>
    <row r="3" spans="1:153">
      <c r="B3" s="6" t="s">
        <v>3</v>
      </c>
      <c r="C3" s="7"/>
      <c r="D3" s="7"/>
      <c r="E3" s="167" t="s">
        <v>4</v>
      </c>
      <c r="F3" s="167"/>
      <c r="J3" s="63"/>
      <c r="K3" s="148" t="s">
        <v>189</v>
      </c>
    </row>
    <row r="4" spans="1:153">
      <c r="A4" s="8"/>
      <c r="B4" s="9" t="s">
        <v>5</v>
      </c>
      <c r="C4" s="10"/>
      <c r="D4" s="10"/>
    </row>
    <row r="5" spans="1:153" ht="6" customHeight="1">
      <c r="A5" s="8"/>
    </row>
    <row r="6" spans="1:153" ht="29" customHeight="1">
      <c r="A6" s="8"/>
      <c r="B6" s="168" t="s">
        <v>6</v>
      </c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70"/>
      <c r="Q6" s="98"/>
      <c r="R6" s="98"/>
      <c r="S6" s="98"/>
      <c r="T6" s="98"/>
      <c r="U6" s="98"/>
      <c r="V6" s="98"/>
      <c r="DM6" t="s">
        <v>7</v>
      </c>
      <c r="DN6" t="s">
        <v>8</v>
      </c>
      <c r="DO6" t="s">
        <v>9</v>
      </c>
      <c r="EQ6" s="217" t="s">
        <v>10</v>
      </c>
      <c r="ES6" t="s">
        <v>11</v>
      </c>
      <c r="ET6" t="s">
        <v>12</v>
      </c>
      <c r="EU6">
        <v>10000</v>
      </c>
    </row>
    <row r="7" spans="1:153" ht="17" customHeight="1" thickTop="1">
      <c r="A7" s="8"/>
      <c r="B7" s="11" t="s">
        <v>13</v>
      </c>
      <c r="C7" s="12" t="s">
        <v>14</v>
      </c>
      <c r="D7" s="171" t="s">
        <v>15</v>
      </c>
      <c r="E7" s="153"/>
      <c r="F7" s="153"/>
      <c r="G7" s="172"/>
      <c r="H7" s="173" t="s">
        <v>16</v>
      </c>
      <c r="I7" s="174"/>
      <c r="J7" s="174"/>
      <c r="K7" s="174"/>
      <c r="L7" s="174"/>
      <c r="M7" s="174"/>
      <c r="N7" s="174"/>
      <c r="O7" s="175" t="s">
        <v>17</v>
      </c>
      <c r="P7" s="176"/>
      <c r="Q7" s="99"/>
      <c r="R7" s="99"/>
      <c r="S7" s="99"/>
      <c r="T7" s="99"/>
      <c r="U7" s="99"/>
      <c r="V7" s="99"/>
      <c r="AG7" t="s">
        <v>18</v>
      </c>
      <c r="DM7" t="s">
        <v>19</v>
      </c>
      <c r="DN7" t="s">
        <v>20</v>
      </c>
      <c r="DO7" t="s">
        <v>21</v>
      </c>
      <c r="EQ7" s="217"/>
      <c r="ET7" t="s">
        <v>22</v>
      </c>
      <c r="EU7">
        <v>25300</v>
      </c>
    </row>
    <row r="8" spans="1:153" ht="17" customHeight="1" thickBot="1">
      <c r="A8" s="8"/>
      <c r="B8" s="149"/>
      <c r="C8" s="150"/>
      <c r="D8" s="177"/>
      <c r="E8" s="178"/>
      <c r="F8" s="178"/>
      <c r="G8" s="179"/>
      <c r="H8" s="180"/>
      <c r="I8" s="178"/>
      <c r="J8" s="178"/>
      <c r="K8" s="178"/>
      <c r="L8" s="178"/>
      <c r="M8" s="178"/>
      <c r="N8" s="181"/>
      <c r="O8" s="177"/>
      <c r="P8" s="182"/>
      <c r="Q8" s="100"/>
      <c r="R8" s="100"/>
      <c r="S8" s="100"/>
      <c r="T8" s="100"/>
      <c r="U8" s="100"/>
      <c r="V8" s="100"/>
      <c r="AN8" s="109" t="s">
        <v>23</v>
      </c>
      <c r="AO8" s="111" t="s">
        <v>24</v>
      </c>
      <c r="AP8" s="111" t="s">
        <v>24</v>
      </c>
      <c r="AQ8" s="111" t="s">
        <v>24</v>
      </c>
      <c r="AR8" s="109" t="s">
        <v>23</v>
      </c>
      <c r="DM8" t="s">
        <v>25</v>
      </c>
      <c r="EQ8" s="217"/>
      <c r="ES8" t="s">
        <v>26</v>
      </c>
      <c r="EU8">
        <v>5000</v>
      </c>
    </row>
    <row r="9" spans="1:153" ht="17" customHeight="1" thickTop="1">
      <c r="A9" s="8"/>
      <c r="B9" s="13" t="s">
        <v>27</v>
      </c>
      <c r="C9" s="14" t="s">
        <v>28</v>
      </c>
      <c r="D9" s="15" t="s">
        <v>29</v>
      </c>
      <c r="E9" s="155" t="s">
        <v>30</v>
      </c>
      <c r="F9" s="156"/>
      <c r="G9" s="156"/>
      <c r="H9" s="156"/>
      <c r="I9" s="156"/>
      <c r="J9" s="156"/>
      <c r="K9" s="156"/>
      <c r="L9" s="157"/>
      <c r="M9" s="153" t="s">
        <v>192</v>
      </c>
      <c r="N9" s="153"/>
      <c r="O9" s="153"/>
      <c r="P9" s="154"/>
      <c r="Q9" s="100"/>
      <c r="R9" s="100"/>
      <c r="S9" s="100"/>
      <c r="T9" s="100"/>
      <c r="U9" s="100"/>
      <c r="V9" s="100"/>
      <c r="DS9" t="s">
        <v>31</v>
      </c>
      <c r="DT9" t="s">
        <v>32</v>
      </c>
      <c r="EQ9" s="217"/>
      <c r="EU9">
        <v>14300</v>
      </c>
    </row>
    <row r="10" spans="1:153" ht="18" customHeight="1" thickBot="1">
      <c r="A10" s="8"/>
      <c r="B10" s="16" t="s">
        <v>148</v>
      </c>
      <c r="C10" s="151"/>
      <c r="D10" s="152"/>
      <c r="E10" s="160"/>
      <c r="F10" s="158"/>
      <c r="G10" s="158"/>
      <c r="H10" s="158"/>
      <c r="I10" s="158"/>
      <c r="J10" s="158"/>
      <c r="K10" s="158"/>
      <c r="L10" s="161"/>
      <c r="M10" s="158"/>
      <c r="N10" s="158"/>
      <c r="O10" s="158"/>
      <c r="P10" s="159"/>
      <c r="Q10" s="100"/>
      <c r="R10" s="100"/>
      <c r="S10" s="100"/>
      <c r="T10" s="100"/>
      <c r="U10" s="100"/>
      <c r="V10" s="100"/>
      <c r="AA10" s="147" t="s">
        <v>33</v>
      </c>
      <c r="AB10" s="147" t="s">
        <v>34</v>
      </c>
      <c r="AC10" s="147" t="s">
        <v>34</v>
      </c>
      <c r="AD10" s="147" t="s">
        <v>34</v>
      </c>
      <c r="AE10" s="147" t="s">
        <v>33</v>
      </c>
      <c r="AF10" s="108" t="s">
        <v>35</v>
      </c>
      <c r="AG10" s="108" t="s">
        <v>36</v>
      </c>
      <c r="AH10" s="108" t="s">
        <v>37</v>
      </c>
      <c r="AI10" s="108" t="s">
        <v>38</v>
      </c>
      <c r="AJ10" s="108" t="s">
        <v>36</v>
      </c>
      <c r="AK10" s="108" t="s">
        <v>39</v>
      </c>
      <c r="AL10" s="108" t="s">
        <v>40</v>
      </c>
      <c r="AM10" s="108" t="s">
        <v>40</v>
      </c>
      <c r="AN10" s="147" t="s">
        <v>33</v>
      </c>
      <c r="AO10" s="108" t="s">
        <v>36</v>
      </c>
      <c r="AP10" s="108" t="s">
        <v>40</v>
      </c>
      <c r="AQ10" s="108" t="s">
        <v>41</v>
      </c>
      <c r="AR10" s="147" t="s">
        <v>33</v>
      </c>
      <c r="AS10" s="108"/>
      <c r="AT10" s="147" t="s">
        <v>34</v>
      </c>
      <c r="AU10" s="108" t="s">
        <v>41</v>
      </c>
      <c r="AV10" s="112" t="s">
        <v>42</v>
      </c>
      <c r="AW10" s="112" t="s">
        <v>41</v>
      </c>
      <c r="AX10" s="112" t="s">
        <v>43</v>
      </c>
      <c r="AY10" s="113"/>
      <c r="AZ10" s="113"/>
      <c r="BB10" s="113"/>
      <c r="BC10" s="113"/>
      <c r="BD10" s="113"/>
      <c r="BE10" s="113"/>
      <c r="BG10" s="113"/>
      <c r="BH10" s="113"/>
      <c r="BI10" s="113"/>
      <c r="BJ10" s="113"/>
      <c r="BK10" s="113"/>
      <c r="BL10" s="113"/>
      <c r="BN10" s="113"/>
      <c r="BO10" s="113"/>
      <c r="BP10" s="112" t="s">
        <v>40</v>
      </c>
      <c r="BQ10" s="112" t="s">
        <v>41</v>
      </c>
      <c r="BR10" s="113"/>
      <c r="BS10" s="113"/>
      <c r="BT10" s="113"/>
      <c r="BU10" s="113"/>
      <c r="BV10" s="113"/>
      <c r="BW10" s="113"/>
      <c r="BX10" s="113"/>
      <c r="BY10" s="113"/>
      <c r="BZ10" s="112" t="s">
        <v>44</v>
      </c>
      <c r="CA10" s="112" t="s">
        <v>38</v>
      </c>
      <c r="CB10" s="112" t="s">
        <v>36</v>
      </c>
      <c r="CC10" s="112" t="s">
        <v>43</v>
      </c>
      <c r="CD10" s="112" t="s">
        <v>45</v>
      </c>
      <c r="CE10" s="112" t="s">
        <v>46</v>
      </c>
      <c r="CF10" s="112" t="s">
        <v>47</v>
      </c>
      <c r="CG10" s="63"/>
      <c r="CH10" s="112" t="s">
        <v>36</v>
      </c>
      <c r="CI10" s="112" t="s">
        <v>38</v>
      </c>
      <c r="CJ10" s="112" t="s">
        <v>48</v>
      </c>
      <c r="CK10" s="112" t="s">
        <v>41</v>
      </c>
      <c r="CL10" s="113"/>
      <c r="CM10" s="113"/>
      <c r="CN10" s="112" t="s">
        <v>49</v>
      </c>
      <c r="CO10" s="112" t="s">
        <v>40</v>
      </c>
      <c r="CP10" s="112" t="s">
        <v>50</v>
      </c>
      <c r="CQ10" s="113"/>
      <c r="CR10" s="113"/>
      <c r="CS10" s="113"/>
      <c r="CT10" s="113"/>
      <c r="CU10" s="112" t="s">
        <v>51</v>
      </c>
      <c r="CV10" s="112" t="s">
        <v>42</v>
      </c>
      <c r="CW10" s="113"/>
      <c r="CX10" s="113"/>
      <c r="CY10" s="113"/>
      <c r="CZ10" s="113"/>
      <c r="DA10" s="113"/>
      <c r="DB10" s="113"/>
      <c r="DC10" s="113"/>
      <c r="DD10" s="113"/>
      <c r="DE10" s="113"/>
      <c r="EQ10" s="217"/>
      <c r="ES10" t="s">
        <v>52</v>
      </c>
      <c r="EU10">
        <v>9000</v>
      </c>
    </row>
    <row r="11" spans="1:153" ht="17" customHeight="1" thickBot="1">
      <c r="A11" s="8"/>
      <c r="EC11" s="117"/>
      <c r="EQ11" s="217"/>
      <c r="EU11">
        <v>19800</v>
      </c>
    </row>
    <row r="12" spans="1:153" ht="31" customHeight="1">
      <c r="A12" s="201" t="s">
        <v>53</v>
      </c>
      <c r="B12" s="184" t="s">
        <v>54</v>
      </c>
      <c r="C12" s="185"/>
      <c r="D12" s="17"/>
      <c r="E12" s="186" t="s">
        <v>55</v>
      </c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64" t="s">
        <v>56</v>
      </c>
      <c r="AA12" s="163" t="s">
        <v>57</v>
      </c>
      <c r="AB12" s="163" t="s">
        <v>58</v>
      </c>
      <c r="AC12" s="163" t="s">
        <v>59</v>
      </c>
      <c r="AD12" s="163" t="s">
        <v>60</v>
      </c>
      <c r="AE12" s="163" t="s">
        <v>61</v>
      </c>
      <c r="AF12" s="163" t="s">
        <v>62</v>
      </c>
      <c r="AG12" s="163" t="s">
        <v>63</v>
      </c>
      <c r="AH12" s="163" t="s">
        <v>64</v>
      </c>
      <c r="AI12" s="163" t="s">
        <v>65</v>
      </c>
      <c r="AJ12" s="163" t="s">
        <v>66</v>
      </c>
      <c r="AK12" s="163" t="s">
        <v>67</v>
      </c>
      <c r="AL12" s="163" t="s">
        <v>68</v>
      </c>
      <c r="AM12" s="163" t="s">
        <v>69</v>
      </c>
      <c r="AN12" s="183" t="s">
        <v>70</v>
      </c>
      <c r="AO12" s="183" t="s">
        <v>71</v>
      </c>
      <c r="AP12" s="183" t="s">
        <v>72</v>
      </c>
      <c r="AQ12" s="183" t="s">
        <v>73</v>
      </c>
      <c r="AR12" s="183" t="s">
        <v>74</v>
      </c>
      <c r="AS12" s="162" t="s">
        <v>75</v>
      </c>
      <c r="AT12" s="163" t="s">
        <v>76</v>
      </c>
      <c r="AU12" s="163" t="s">
        <v>77</v>
      </c>
      <c r="AV12" s="163" t="s">
        <v>78</v>
      </c>
      <c r="AW12" s="163" t="s">
        <v>79</v>
      </c>
      <c r="AX12" s="163" t="s">
        <v>80</v>
      </c>
      <c r="AY12" s="162" t="s">
        <v>81</v>
      </c>
      <c r="AZ12" s="162" t="s">
        <v>82</v>
      </c>
      <c r="BA12" s="162" t="s">
        <v>83</v>
      </c>
      <c r="BB12" s="162" t="s">
        <v>84</v>
      </c>
      <c r="BC12" s="162" t="s">
        <v>85</v>
      </c>
      <c r="BD12" s="162" t="s">
        <v>86</v>
      </c>
      <c r="BE12" s="162" t="s">
        <v>87</v>
      </c>
      <c r="BF12" s="162" t="s">
        <v>88</v>
      </c>
      <c r="BG12" s="162" t="s">
        <v>89</v>
      </c>
      <c r="BH12" s="162" t="s">
        <v>90</v>
      </c>
      <c r="BI12" s="162" t="s">
        <v>91</v>
      </c>
      <c r="BJ12" s="162" t="s">
        <v>92</v>
      </c>
      <c r="BK12" s="162" t="s">
        <v>93</v>
      </c>
      <c r="BL12" s="162" t="s">
        <v>94</v>
      </c>
      <c r="BM12" s="162" t="s">
        <v>95</v>
      </c>
      <c r="BN12" s="162" t="s">
        <v>96</v>
      </c>
      <c r="BO12" s="162" t="s">
        <v>97</v>
      </c>
      <c r="BP12" s="163" t="s">
        <v>98</v>
      </c>
      <c r="BQ12" s="163" t="s">
        <v>99</v>
      </c>
      <c r="BR12" s="162" t="s">
        <v>100</v>
      </c>
      <c r="BS12" s="162" t="s">
        <v>101</v>
      </c>
      <c r="BT12" s="162" t="s">
        <v>102</v>
      </c>
      <c r="BU12" s="162" t="s">
        <v>103</v>
      </c>
      <c r="BV12" s="162" t="s">
        <v>104</v>
      </c>
      <c r="BW12" s="162" t="s">
        <v>105</v>
      </c>
      <c r="BX12" s="162" t="s">
        <v>106</v>
      </c>
      <c r="BY12" s="162" t="s">
        <v>107</v>
      </c>
      <c r="BZ12" s="163" t="s">
        <v>108</v>
      </c>
      <c r="CA12" s="163" t="s">
        <v>109</v>
      </c>
      <c r="CB12" s="163" t="s">
        <v>110</v>
      </c>
      <c r="CC12" s="163" t="s">
        <v>111</v>
      </c>
      <c r="CD12" s="163" t="s">
        <v>112</v>
      </c>
      <c r="CE12" s="163" t="s">
        <v>113</v>
      </c>
      <c r="CF12" s="163" t="s">
        <v>114</v>
      </c>
      <c r="CG12" s="163"/>
      <c r="CH12" s="163" t="s">
        <v>115</v>
      </c>
      <c r="CI12" s="163" t="s">
        <v>116</v>
      </c>
      <c r="CJ12" s="163" t="s">
        <v>117</v>
      </c>
      <c r="CK12" s="163" t="s">
        <v>118</v>
      </c>
      <c r="CL12" s="162" t="s">
        <v>119</v>
      </c>
      <c r="CM12" s="162" t="s">
        <v>120</v>
      </c>
      <c r="CN12" s="163" t="s">
        <v>121</v>
      </c>
      <c r="CO12" s="163" t="s">
        <v>122</v>
      </c>
      <c r="CP12" s="163" t="s">
        <v>123</v>
      </c>
      <c r="CQ12" s="162" t="s">
        <v>124</v>
      </c>
      <c r="CR12" s="162" t="s">
        <v>125</v>
      </c>
      <c r="CS12" s="162" t="s">
        <v>126</v>
      </c>
      <c r="CT12" s="162" t="s">
        <v>127</v>
      </c>
      <c r="CU12" s="163" t="s">
        <v>128</v>
      </c>
      <c r="CV12" s="163" t="s">
        <v>129</v>
      </c>
      <c r="CW12" s="162" t="s">
        <v>130</v>
      </c>
      <c r="CX12" s="162" t="s">
        <v>131</v>
      </c>
      <c r="CY12" s="162" t="s">
        <v>132</v>
      </c>
      <c r="CZ12" s="162" t="s">
        <v>133</v>
      </c>
      <c r="DA12" s="162" t="s">
        <v>134</v>
      </c>
      <c r="DB12" s="162" t="s">
        <v>135</v>
      </c>
      <c r="DC12" s="162" t="s">
        <v>136</v>
      </c>
      <c r="DD12" s="162" t="s">
        <v>137</v>
      </c>
      <c r="DE12" s="162" t="s">
        <v>138</v>
      </c>
      <c r="DF12" s="114"/>
      <c r="DG12" s="114"/>
      <c r="DH12" s="114"/>
      <c r="DI12" s="114"/>
      <c r="DJ12" s="114"/>
      <c r="DM12" t="s">
        <v>139</v>
      </c>
      <c r="DN12" t="s">
        <v>140</v>
      </c>
      <c r="DP12" t="s">
        <v>141</v>
      </c>
      <c r="DQ12" t="s">
        <v>140</v>
      </c>
      <c r="DT12" t="s">
        <v>140</v>
      </c>
      <c r="EQ12" s="218"/>
    </row>
    <row r="13" spans="1:153" ht="47" customHeight="1">
      <c r="A13" s="202"/>
      <c r="B13" s="204" t="s">
        <v>142</v>
      </c>
      <c r="C13" s="208" t="s">
        <v>14</v>
      </c>
      <c r="D13" s="18" t="s">
        <v>143</v>
      </c>
      <c r="E13" s="188" t="s">
        <v>144</v>
      </c>
      <c r="F13" s="189"/>
      <c r="G13" s="190" t="s">
        <v>145</v>
      </c>
      <c r="H13" s="189"/>
      <c r="I13" s="189"/>
      <c r="J13" s="189"/>
      <c r="K13" s="189"/>
      <c r="L13" s="189"/>
      <c r="M13" s="189"/>
      <c r="N13" s="189"/>
      <c r="O13" s="191"/>
      <c r="P13" s="192" t="s">
        <v>146</v>
      </c>
      <c r="Q13" s="193"/>
      <c r="R13" s="193"/>
      <c r="S13" s="193"/>
      <c r="T13" s="193"/>
      <c r="U13" s="193"/>
      <c r="V13" s="193"/>
      <c r="W13" s="194"/>
      <c r="X13" s="165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83"/>
      <c r="AO13" s="183"/>
      <c r="AP13" s="183"/>
      <c r="AQ13" s="183"/>
      <c r="AR13" s="183"/>
      <c r="AS13" s="162"/>
      <c r="AT13" s="163"/>
      <c r="AU13" s="163"/>
      <c r="AV13" s="163"/>
      <c r="AW13" s="163"/>
      <c r="AX13" s="163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3"/>
      <c r="BQ13" s="163"/>
      <c r="BR13" s="162"/>
      <c r="BS13" s="162"/>
      <c r="BT13" s="162"/>
      <c r="BU13" s="162"/>
      <c r="BV13" s="162"/>
      <c r="BW13" s="162"/>
      <c r="BX13" s="162"/>
      <c r="BY13" s="162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2"/>
      <c r="CM13" s="162"/>
      <c r="CN13" s="163"/>
      <c r="CO13" s="163"/>
      <c r="CP13" s="163"/>
      <c r="CQ13" s="162"/>
      <c r="CR13" s="162"/>
      <c r="CS13" s="162"/>
      <c r="CT13" s="162"/>
      <c r="CU13" s="163"/>
      <c r="CV13" s="163"/>
      <c r="CW13" s="162"/>
      <c r="CX13" s="162"/>
      <c r="CY13" s="162"/>
      <c r="CZ13" s="162"/>
      <c r="DA13" s="162"/>
      <c r="DB13" s="162"/>
      <c r="DC13" s="162"/>
      <c r="DD13" s="162"/>
      <c r="DE13" s="162"/>
      <c r="DF13" s="114"/>
      <c r="DG13" s="114"/>
      <c r="DH13" s="114"/>
      <c r="DI13" s="114"/>
      <c r="DJ13" s="114"/>
      <c r="DK13" s="222" t="s">
        <v>147</v>
      </c>
      <c r="DL13" s="115"/>
      <c r="DM13" s="221" t="s">
        <v>141</v>
      </c>
      <c r="DN13" s="215" t="s">
        <v>148</v>
      </c>
      <c r="DO13" s="215" t="s">
        <v>149</v>
      </c>
      <c r="DP13" s="215" t="s">
        <v>150</v>
      </c>
      <c r="DQ13" s="215" t="s">
        <v>12</v>
      </c>
      <c r="DR13" s="215" t="s">
        <v>151</v>
      </c>
      <c r="DS13" s="215" t="s">
        <v>152</v>
      </c>
      <c r="DT13" s="215" t="s">
        <v>153</v>
      </c>
      <c r="DU13" s="226" t="s">
        <v>154</v>
      </c>
      <c r="DV13" s="228"/>
      <c r="DW13" s="223" t="s">
        <v>155</v>
      </c>
      <c r="DX13" s="224"/>
      <c r="DY13" s="224"/>
      <c r="DZ13" s="224"/>
      <c r="EA13" s="224"/>
      <c r="EB13" s="224"/>
      <c r="EC13" s="224"/>
      <c r="ED13" s="224"/>
      <c r="EE13" s="225"/>
      <c r="EF13" s="226" t="s">
        <v>156</v>
      </c>
      <c r="EG13" s="227"/>
      <c r="EH13" s="227"/>
      <c r="EI13" s="227"/>
      <c r="EJ13" s="227"/>
      <c r="EK13" s="227"/>
      <c r="EL13" s="227"/>
      <c r="EM13" s="228"/>
      <c r="EN13" s="117"/>
      <c r="EO13" s="226"/>
      <c r="EP13" s="228"/>
      <c r="EQ13" s="221" t="s">
        <v>157</v>
      </c>
      <c r="ER13" s="221"/>
      <c r="ES13" s="221"/>
      <c r="ET13" s="221"/>
      <c r="EU13" s="221"/>
      <c r="EV13" s="219" t="s">
        <v>158</v>
      </c>
      <c r="EW13" s="221" t="s">
        <v>159</v>
      </c>
    </row>
    <row r="14" spans="1:153" ht="20" customHeight="1">
      <c r="A14" s="203"/>
      <c r="B14" s="205"/>
      <c r="C14" s="209"/>
      <c r="D14" s="19" t="s">
        <v>160</v>
      </c>
      <c r="E14" s="20" t="s">
        <v>161</v>
      </c>
      <c r="F14" s="21" t="s">
        <v>162</v>
      </c>
      <c r="G14" s="22" t="s">
        <v>161</v>
      </c>
      <c r="H14" s="23" t="s">
        <v>163</v>
      </c>
      <c r="I14" s="64" t="s">
        <v>164</v>
      </c>
      <c r="J14" s="65" t="s">
        <v>165</v>
      </c>
      <c r="K14" s="23" t="s">
        <v>190</v>
      </c>
      <c r="L14" s="64" t="s">
        <v>166</v>
      </c>
      <c r="M14" s="65" t="s">
        <v>167</v>
      </c>
      <c r="N14" s="21" t="s">
        <v>168</v>
      </c>
      <c r="O14" s="66" t="s">
        <v>169</v>
      </c>
      <c r="P14" s="67" t="s">
        <v>161</v>
      </c>
      <c r="Q14" s="23" t="s">
        <v>191</v>
      </c>
      <c r="R14" s="21" t="s">
        <v>164</v>
      </c>
      <c r="S14" s="21" t="s">
        <v>165</v>
      </c>
      <c r="T14" s="21" t="s">
        <v>170</v>
      </c>
      <c r="U14" s="21" t="s">
        <v>167</v>
      </c>
      <c r="V14" s="21" t="s">
        <v>168</v>
      </c>
      <c r="W14" s="66" t="s">
        <v>169</v>
      </c>
      <c r="X14" s="166"/>
      <c r="Z14" s="2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83"/>
      <c r="AO14" s="183"/>
      <c r="AP14" s="183"/>
      <c r="AQ14" s="183"/>
      <c r="AR14" s="183"/>
      <c r="AS14" s="162"/>
      <c r="AT14" s="163"/>
      <c r="AU14" s="163"/>
      <c r="AV14" s="163"/>
      <c r="AW14" s="163"/>
      <c r="AX14" s="163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2"/>
      <c r="BM14" s="162"/>
      <c r="BN14" s="162"/>
      <c r="BO14" s="162"/>
      <c r="BP14" s="163"/>
      <c r="BQ14" s="163"/>
      <c r="BR14" s="162"/>
      <c r="BS14" s="162"/>
      <c r="BT14" s="162"/>
      <c r="BU14" s="162"/>
      <c r="BV14" s="162"/>
      <c r="BW14" s="162"/>
      <c r="BX14" s="162"/>
      <c r="BY14" s="162"/>
      <c r="BZ14" s="163"/>
      <c r="CA14" s="163"/>
      <c r="CB14" s="163"/>
      <c r="CC14" s="163"/>
      <c r="CD14" s="163"/>
      <c r="CE14" s="163"/>
      <c r="CF14" s="163"/>
      <c r="CG14" s="163"/>
      <c r="CH14" s="163"/>
      <c r="CI14" s="163"/>
      <c r="CJ14" s="163"/>
      <c r="CK14" s="163"/>
      <c r="CL14" s="162"/>
      <c r="CM14" s="162"/>
      <c r="CN14" s="163"/>
      <c r="CO14" s="163"/>
      <c r="CP14" s="163"/>
      <c r="CQ14" s="162"/>
      <c r="CR14" s="162"/>
      <c r="CS14" s="162"/>
      <c r="CT14" s="162"/>
      <c r="CU14" s="163"/>
      <c r="CV14" s="163"/>
      <c r="CW14" s="162"/>
      <c r="CX14" s="162"/>
      <c r="CY14" s="162"/>
      <c r="CZ14" s="162"/>
      <c r="DA14" s="162"/>
      <c r="DB14" s="162"/>
      <c r="DC14" s="162"/>
      <c r="DD14" s="162"/>
      <c r="DE14" s="162"/>
      <c r="DF14" s="114"/>
      <c r="DG14" s="114"/>
      <c r="DH14" s="114"/>
      <c r="DI14" s="114"/>
      <c r="DJ14" s="114"/>
      <c r="DK14" s="222"/>
      <c r="DL14" s="115"/>
      <c r="DM14" s="221"/>
      <c r="DN14" s="216"/>
      <c r="DO14" s="216"/>
      <c r="DP14" s="216"/>
      <c r="DQ14" s="216"/>
      <c r="DR14" s="216"/>
      <c r="DS14" s="216"/>
      <c r="DT14" s="216"/>
      <c r="DU14" s="116" t="s">
        <v>33</v>
      </c>
      <c r="DV14" s="116" t="s">
        <v>34</v>
      </c>
      <c r="DW14" s="116" t="s">
        <v>36</v>
      </c>
      <c r="DX14" s="116" t="s">
        <v>48</v>
      </c>
      <c r="DY14" s="116" t="s">
        <v>38</v>
      </c>
      <c r="DZ14" s="116" t="s">
        <v>39</v>
      </c>
      <c r="EA14" s="116" t="s">
        <v>51</v>
      </c>
      <c r="EB14" s="116" t="s">
        <v>44</v>
      </c>
      <c r="EC14" s="116" t="s">
        <v>37</v>
      </c>
      <c r="ED14" s="116" t="s">
        <v>43</v>
      </c>
      <c r="EE14" s="116" t="s">
        <v>47</v>
      </c>
      <c r="EF14" s="116" t="s">
        <v>41</v>
      </c>
      <c r="EG14" s="116" t="s">
        <v>50</v>
      </c>
      <c r="EH14" s="116" t="s">
        <v>40</v>
      </c>
      <c r="EI14" s="116" t="s">
        <v>45</v>
      </c>
      <c r="EJ14" s="116" t="s">
        <v>49</v>
      </c>
      <c r="EK14" s="116" t="s">
        <v>35</v>
      </c>
      <c r="EL14" s="116" t="s">
        <v>42</v>
      </c>
      <c r="EM14" s="116" t="s">
        <v>46</v>
      </c>
      <c r="EN14" s="117" t="s">
        <v>171</v>
      </c>
      <c r="EO14" s="117" t="s">
        <v>38</v>
      </c>
      <c r="EP14" s="117"/>
      <c r="EQ14" s="117" t="s">
        <v>12</v>
      </c>
      <c r="ER14" s="117" t="s">
        <v>172</v>
      </c>
      <c r="ES14" s="117" t="s">
        <v>157</v>
      </c>
      <c r="ET14" s="117" t="s">
        <v>173</v>
      </c>
      <c r="EU14" s="117" t="s">
        <v>174</v>
      </c>
      <c r="EV14" s="220"/>
      <c r="EW14" s="221"/>
    </row>
    <row r="15" spans="1:153">
      <c r="A15" s="24">
        <v>1</v>
      </c>
      <c r="B15" s="25"/>
      <c r="C15" s="26"/>
      <c r="D15" s="27"/>
      <c r="E15" s="28"/>
      <c r="F15" s="29"/>
      <c r="G15" s="30"/>
      <c r="H15" s="31"/>
      <c r="I15" s="68"/>
      <c r="J15" s="69"/>
      <c r="K15" s="70"/>
      <c r="L15" s="68"/>
      <c r="M15" s="71"/>
      <c r="N15" s="72"/>
      <c r="O15" s="73"/>
      <c r="P15" s="74"/>
      <c r="Q15" s="68"/>
      <c r="R15" s="68"/>
      <c r="S15" s="68"/>
      <c r="T15" s="68"/>
      <c r="U15" s="68"/>
      <c r="V15" s="68"/>
      <c r="W15" s="101"/>
      <c r="X15" s="102" t="str">
        <f>IF(OR(DN15=1,DO15=1,DP15=1),"会員","非会員")</f>
        <v>会員</v>
      </c>
      <c r="Z15">
        <f>IF(COUNTIF(AA15:DB15,"1")&gt;=1,1,0)</f>
        <v>0</v>
      </c>
      <c r="AA15">
        <f>IF(E15="26-CD00",1,0)</f>
        <v>0</v>
      </c>
      <c r="AB15">
        <f>IF(F15="26-CD01",1,0)</f>
        <v>0</v>
      </c>
      <c r="AC15">
        <f>IF(F15="26-CD02",1,0)</f>
        <v>0</v>
      </c>
      <c r="AD15">
        <f t="shared" ref="AD15" si="0">IF(F15="25-CD03",1,0)</f>
        <v>0</v>
      </c>
      <c r="AE15">
        <f>IF(E15="26-CD04",1,0)</f>
        <v>0</v>
      </c>
      <c r="AF15">
        <f>IF(U15="26-CD05",1,0)</f>
        <v>0</v>
      </c>
      <c r="AG15">
        <f>IF(G15="26-CD06",1,0)</f>
        <v>0</v>
      </c>
      <c r="AH15">
        <f>IF(M15="26-CD07",1,0)</f>
        <v>0</v>
      </c>
      <c r="AI15">
        <f>IF(I15="26-CD08",1,0)</f>
        <v>0</v>
      </c>
      <c r="AJ15">
        <f>IF(G15="26-CD09",1,0)</f>
        <v>0</v>
      </c>
      <c r="AK15">
        <f>IF(J15="26-CD10",1,0)</f>
        <v>0</v>
      </c>
      <c r="AL15">
        <f>IF(R15="26-CD11",1,0)</f>
        <v>0</v>
      </c>
      <c r="AM15">
        <f>IF(R15="26-CD12",1,0)</f>
        <v>0</v>
      </c>
      <c r="AN15">
        <f>IF(E15="26-CD13",1,0)</f>
        <v>0</v>
      </c>
      <c r="AO15">
        <f>IF(G15="26-CD14",1,0)</f>
        <v>0</v>
      </c>
      <c r="AP15">
        <f>IF(R15="26-CD15",1,0)</f>
        <v>0</v>
      </c>
      <c r="AQ15">
        <f>IF(P15="26-CD16",1,0)</f>
        <v>0</v>
      </c>
      <c r="AR15">
        <f>IF(E15="26-CD17",1,0)</f>
        <v>0</v>
      </c>
      <c r="AT15">
        <f>IF(F15="2&amp;-CD19",1,0)</f>
        <v>0</v>
      </c>
      <c r="AU15">
        <f>IF(P15="26-CD20",1,0)</f>
        <v>0</v>
      </c>
      <c r="AV15">
        <f>IF(V15="26-CD21",1,0)</f>
        <v>0</v>
      </c>
      <c r="AW15">
        <f>IF(P15="26-CD22",1,0)</f>
        <v>0</v>
      </c>
      <c r="AX15">
        <f>IF(N15="26-CD23",1,0)</f>
        <v>0</v>
      </c>
      <c r="BP15">
        <f>IF(P15="26-CD42",1,0)</f>
        <v>0</v>
      </c>
      <c r="BQ15">
        <f>IF(P15="26-CD42",1,0)</f>
        <v>0</v>
      </c>
      <c r="BZ15">
        <f>IF(L15="26-CD51",1,0)</f>
        <v>0</v>
      </c>
      <c r="CA15">
        <f>IF(I15="26-CD52",1,0)</f>
        <v>0</v>
      </c>
      <c r="CB15">
        <f>IF(G15="26-CD53",1,0)</f>
        <v>0</v>
      </c>
      <c r="CC15">
        <f>IF(N15="26-CD54",1,0)</f>
        <v>0</v>
      </c>
      <c r="CD15">
        <f>IF(S15="26-CD55",1,0)</f>
        <v>0</v>
      </c>
      <c r="CE15">
        <f>IF(W15="26-CD56",1,0)</f>
        <v>0</v>
      </c>
      <c r="CF15">
        <f>IF(O15="26-CD57",1,0)</f>
        <v>0</v>
      </c>
      <c r="CG15">
        <f t="shared" ref="CG15:CG46" si="1">IF(G15="MOY",1,0)</f>
        <v>0</v>
      </c>
      <c r="CH15">
        <f>IF(G15="26-SS01",1,0)</f>
        <v>0</v>
      </c>
      <c r="CI15">
        <f>IF(I15="26-SS02",1,0)</f>
        <v>0</v>
      </c>
      <c r="CJ15">
        <f>IF(H15="26-SS03",1,0)</f>
        <v>0</v>
      </c>
      <c r="CK15">
        <f>IF(P15="26-SP01",1,0)</f>
        <v>0</v>
      </c>
      <c r="CN15">
        <f>IF(T15="26-SP04",1,0)</f>
        <v>0</v>
      </c>
      <c r="CO15">
        <f>IF(R15="26-SP05",1,0)</f>
        <v>0</v>
      </c>
      <c r="CP15">
        <f>IF(Q15="26-SP06",1,0)</f>
        <v>0</v>
      </c>
      <c r="CU15">
        <f>IF(K15="26-SP11",1,0)</f>
        <v>0</v>
      </c>
      <c r="CV15">
        <f>IF(V15="26-SP12",1,0)</f>
        <v>0</v>
      </c>
      <c r="DF15">
        <f>IF(SUM(AA15:CF15)=0,0,1)</f>
        <v>0</v>
      </c>
      <c r="DH15">
        <f t="shared" ref="DH15:DH58" si="2">IF(SUM(AA15:AO15)+SUM(AR15:AZ21)=0,0,1)</f>
        <v>0</v>
      </c>
      <c r="DI15">
        <f>IF(AP15+AQ15+SUM(BA15:BL15)+SUM(CH15:DB15)=0,0,1)</f>
        <v>0</v>
      </c>
      <c r="DJ15">
        <f>IF(DH15+DI15=0,0,1)</f>
        <v>0</v>
      </c>
      <c r="DK15" t="str">
        <f t="shared" ref="DK15:DK46" si="3">LEFT(D15,1)</f>
        <v/>
      </c>
      <c r="DL15">
        <f>IF(AND(DF15=1,DM15=0),0,1)</f>
        <v>1</v>
      </c>
      <c r="DM15" s="117">
        <f t="shared" ref="DM15:DM46" si="4">IF(B15="",0,1)</f>
        <v>0</v>
      </c>
      <c r="DN15" s="117">
        <f>IF(B10="法人会員",1,0)</f>
        <v>1</v>
      </c>
      <c r="DO15" s="117">
        <f>IF(B10="準法人会員",1,0)</f>
        <v>0</v>
      </c>
      <c r="DP15" s="117">
        <f>IF(DK15="P",1,0)</f>
        <v>0</v>
      </c>
      <c r="DQ15" s="117">
        <f>IF(OR(DN15=1,DO15=1,DP15=1),1,0)</f>
        <v>1</v>
      </c>
      <c r="DR15" s="117">
        <f>IF((SUM(AA15:AE15)+AN15+AR15+AT15)&gt;0,1,0)</f>
        <v>0</v>
      </c>
      <c r="DS15" s="117">
        <f>IF((DR15=0)*AND(SUM(AI15:BH15)&gt;0),1,0)</f>
        <v>0</v>
      </c>
      <c r="DT15" s="117">
        <f>AN15+AO15+AP15+AQ15+AR15</f>
        <v>0</v>
      </c>
      <c r="DU15" s="117">
        <f t="shared" ref="DU15:DU46" si="5">IF(E15="SP12",1,IF(E15="TC10",1,IF(E15="TC37",1,IF(E15="TC01",1,IF(E15="TC00",1,0)))))</f>
        <v>0</v>
      </c>
      <c r="DV15" s="117">
        <f t="shared" ref="DV15:DV46" si="6">IF(F15="SP18",1,0)</f>
        <v>0</v>
      </c>
      <c r="DW15" s="117">
        <f t="shared" ref="DW15:DW46" si="7">IF(G15="SP11",1,IF(G15="SP16",1,IF(G15="TC09",1,IF(G15="TC24",1,IF(G15="TC20",1,0)))))</f>
        <v>0</v>
      </c>
      <c r="DX15" s="117">
        <f t="shared" ref="DX15:DX46" si="8">IF(H15="SP10",1,IF(H15="TC30",1,0))</f>
        <v>0</v>
      </c>
      <c r="DY15" s="117"/>
      <c r="DZ15" s="117">
        <f>IF(I15="SP09",1,IF(I15="TC29",1,IF(I15="TC19",1,IF(I15="TC14",1,IF(J15="TC26",1,IF(I15="TC21",1,IF(I15="TC04",1,0)))))))</f>
        <v>0</v>
      </c>
      <c r="EA15" s="117">
        <f t="shared" ref="EA15:EA46" si="9">IF(K15="SP17",1,IF(K15="TC31",1,0))</f>
        <v>0</v>
      </c>
      <c r="EB15" s="117">
        <f t="shared" ref="EB15:EB46" si="10">IF(L15="SP01",1,IF(L15="SP02",1,IF(L15="TC28",1,IF(L15="TC16",1,IF(L15="TC05",1,IF(L15="TC02",1,0))))))</f>
        <v>0</v>
      </c>
      <c r="EC15" s="117">
        <f t="shared" ref="EC15:EC46" si="11">IF(M15="SP04",1,IF(M15="SP06",1,IF(M15="TC32",1,0)))</f>
        <v>0</v>
      </c>
      <c r="ED15" s="117">
        <f t="shared" ref="ED15:ED46" si="12">IF(N15="SP07",1,IF(N15="SP14",1,IF(N15="TC07",1,IF(N15="TC12",1,IF(N15="TC27",1,IF(N15="TC35",1,0))))))</f>
        <v>0</v>
      </c>
      <c r="EE15" s="117">
        <f t="shared" ref="EE15:EE46" si="13">IF(O15="SP15",1,IF(O15="SP19",1,IF(O15="TC34",1,0)))</f>
        <v>0</v>
      </c>
      <c r="EF15" s="117">
        <f t="shared" ref="EF15:EF46" si="14">IF(P15="SP03",1,IF(P15="TC33",1,IF(P15="TC03",1,IF(P15="TC13",1,IF(P15="TC22",1,IF(P15="TC25",1,IF(P15="SP10",1,0)))))))</f>
        <v>0</v>
      </c>
      <c r="EG15" s="117">
        <f t="shared" ref="EG15:EG46" si="15">IF(W15="SP08",1,0)</f>
        <v>0</v>
      </c>
      <c r="EH15" s="117"/>
      <c r="EI15" s="117"/>
      <c r="EJ15" s="117"/>
      <c r="EK15" s="117"/>
      <c r="EL15" s="117"/>
      <c r="EM15" s="117"/>
      <c r="EN15" s="117">
        <f t="shared" ref="EN15:EN46" si="16">DF15</f>
        <v>0</v>
      </c>
      <c r="EO15" s="117">
        <f t="shared" ref="EO15:EO46" si="17">IF(DR15=1,25300,14300)*DM15</f>
        <v>0</v>
      </c>
      <c r="EP15" s="117">
        <f t="shared" ref="EP15:EP46" si="18">IF(DR15=1,10000,5000)*DM15</f>
        <v>0</v>
      </c>
      <c r="EQ15" s="117">
        <f t="shared" ref="EQ15:EQ46" si="19">IF(DN15=1,1,IF(DP15=1,1,0))</f>
        <v>1</v>
      </c>
      <c r="ER15" s="117">
        <f t="shared" ref="ER15:ER46" si="20">IF(EN15=0,0,1)*DM15</f>
        <v>0</v>
      </c>
      <c r="ES15" s="118">
        <f t="shared" ref="ES15:ES46" si="21">IF(DQ15=0,EO15,EP15)*ER15</f>
        <v>0</v>
      </c>
      <c r="ET15" s="118">
        <f>IF(DQ15=0,19800,9000)*DT15*DM15</f>
        <v>0</v>
      </c>
      <c r="EU15" s="118">
        <f>ES15+ET15</f>
        <v>0</v>
      </c>
      <c r="EV15" s="118">
        <f>IF(AND(DF15=0,DM15=1),1,0)</f>
        <v>0</v>
      </c>
      <c r="EW15" s="118">
        <f t="shared" ref="EW15:EW46" si="22">EU15+EV15</f>
        <v>0</v>
      </c>
    </row>
    <row r="16" spans="1:153">
      <c r="A16" s="24">
        <v>2</v>
      </c>
      <c r="B16" s="32"/>
      <c r="C16" s="26"/>
      <c r="D16" s="33"/>
      <c r="E16" s="34"/>
      <c r="F16" s="35"/>
      <c r="G16" s="36"/>
      <c r="H16" s="37"/>
      <c r="I16" s="75"/>
      <c r="J16" s="76"/>
      <c r="K16" s="77"/>
      <c r="L16" s="75"/>
      <c r="M16" s="78"/>
      <c r="N16" s="79"/>
      <c r="O16" s="80"/>
      <c r="P16" s="81"/>
      <c r="Q16" s="75"/>
      <c r="R16" s="75"/>
      <c r="S16" s="75"/>
      <c r="T16" s="75"/>
      <c r="U16" s="75"/>
      <c r="V16" s="75"/>
      <c r="W16" s="103"/>
      <c r="X16" s="102" t="str">
        <f>IF(OR(DN16=1,DO16=1,DP16=1),"会員","非会員")</f>
        <v>会員</v>
      </c>
      <c r="Z16">
        <f t="shared" ref="Z16:Z64" si="23">IF(COUNTIF(AA16:DB16,"1")&gt;=1,1,0)</f>
        <v>0</v>
      </c>
      <c r="AA16">
        <f t="shared" ref="AA16:AA64" si="24">IF(E16="26-CD00",1,0)</f>
        <v>0</v>
      </c>
      <c r="AB16">
        <f t="shared" ref="AB16:AB64" si="25">IF(F16="26-CD01",1,0)</f>
        <v>0</v>
      </c>
      <c r="AC16">
        <f t="shared" ref="AC16:AC64" si="26">IF(F16="26-CD02",1,0)</f>
        <v>0</v>
      </c>
      <c r="AD16">
        <f t="shared" ref="AD16:AD64" si="27">IF(F16="25-CD03",1,0)</f>
        <v>0</v>
      </c>
      <c r="AE16">
        <f t="shared" ref="AE16:AE64" si="28">IF(E16="26-CD04",1,0)</f>
        <v>0</v>
      </c>
      <c r="AF16">
        <f t="shared" ref="AF16:AF64" si="29">IF(U16="26-CD05",1,0)</f>
        <v>0</v>
      </c>
      <c r="AG16">
        <f t="shared" ref="AG16:AG64" si="30">IF(G16="26-CD06",1,0)</f>
        <v>0</v>
      </c>
      <c r="AH16">
        <f t="shared" ref="AH16:AH64" si="31">IF(M16="26-CD07",1,0)</f>
        <v>0</v>
      </c>
      <c r="AI16">
        <f t="shared" ref="AI16:AI64" si="32">IF(I16="26-CD08",1,0)</f>
        <v>0</v>
      </c>
      <c r="AJ16">
        <f t="shared" ref="AJ16:AJ64" si="33">IF(G16="26-CD09",1,0)</f>
        <v>0</v>
      </c>
      <c r="AK16">
        <f t="shared" ref="AK16:AK64" si="34">IF(J16="26-CD10",1,0)</f>
        <v>0</v>
      </c>
      <c r="AL16">
        <f t="shared" ref="AL16:AL64" si="35">IF(I16="26-CD11",1,0)</f>
        <v>0</v>
      </c>
      <c r="AM16">
        <f t="shared" ref="AM16:AM64" si="36">IF(R16="26-CD12",1,0)</f>
        <v>0</v>
      </c>
      <c r="AN16">
        <f t="shared" ref="AN16:AN64" si="37">IF(E16="26-CD13",1,0)</f>
        <v>0</v>
      </c>
      <c r="AO16">
        <f t="shared" ref="AO16:AO64" si="38">IF(G16="26-CD14",1,0)</f>
        <v>0</v>
      </c>
      <c r="AP16">
        <f t="shared" ref="AP16:AP64" si="39">IF(R16="26-CD15",1,0)</f>
        <v>0</v>
      </c>
      <c r="AQ16">
        <f t="shared" ref="AQ16:AQ64" si="40">IF(P16="26-CD16",1,0)</f>
        <v>0</v>
      </c>
      <c r="AR16">
        <f t="shared" ref="AR16:AR64" si="41">IF(E16="26-CD17",1,0)</f>
        <v>0</v>
      </c>
      <c r="AT16">
        <f t="shared" ref="AT16:AT64" si="42">IF(F16="2&amp;-CD19",1,0)</f>
        <v>0</v>
      </c>
      <c r="AU16">
        <f t="shared" ref="AU16:AU64" si="43">IF(P16="26-CD20",1,0)</f>
        <v>0</v>
      </c>
      <c r="AV16">
        <f t="shared" ref="AV16:AV64" si="44">IF(V16="26-CD21",1,0)</f>
        <v>0</v>
      </c>
      <c r="AW16">
        <f t="shared" ref="AW16:AW64" si="45">IF(P16="26-CD22",1,0)</f>
        <v>0</v>
      </c>
      <c r="AX16">
        <f t="shared" ref="AX16:AX64" si="46">IF(N16="26-CD23",1,0)</f>
        <v>0</v>
      </c>
      <c r="BP16">
        <f t="shared" ref="BP16:BP64" si="47">IF(P16="26-CD42",1,0)</f>
        <v>0</v>
      </c>
      <c r="BQ16">
        <f t="shared" ref="BQ16:BQ64" si="48">IF(P16="26-CD42",1,0)</f>
        <v>0</v>
      </c>
      <c r="BZ16">
        <f t="shared" ref="BZ16:BZ64" si="49">IF(L16="26-CD51",1,0)</f>
        <v>0</v>
      </c>
      <c r="CA16">
        <f t="shared" ref="CA16:CA64" si="50">IF(I16="26-CD52",1,0)</f>
        <v>0</v>
      </c>
      <c r="CB16">
        <f t="shared" ref="CB16:CB64" si="51">IF(G16="26-CD53",1,0)</f>
        <v>0</v>
      </c>
      <c r="CC16">
        <f t="shared" ref="CC16:CC64" si="52">IF(N16="26-CD54",1,0)</f>
        <v>0</v>
      </c>
      <c r="CD16">
        <f t="shared" ref="CD16:CD64" si="53">IF(S16="26-CD55",1,0)</f>
        <v>0</v>
      </c>
      <c r="CE16">
        <f t="shared" ref="CE16:CE64" si="54">IF(W16="26-CD56",1,0)</f>
        <v>0</v>
      </c>
      <c r="CF16">
        <f t="shared" ref="CF16:CF64" si="55">IF(O16="26-CD57",1,0)</f>
        <v>0</v>
      </c>
      <c r="CG16">
        <f t="shared" si="1"/>
        <v>0</v>
      </c>
      <c r="CH16">
        <f t="shared" ref="CH16:CH64" si="56">IF(G16="26-SS01",1,0)</f>
        <v>0</v>
      </c>
      <c r="CI16">
        <f t="shared" ref="CI16:CI64" si="57">IF(I16="26-SS02",1,0)</f>
        <v>0</v>
      </c>
      <c r="CJ16">
        <f t="shared" ref="CJ16:CJ64" si="58">IF(H16="26-SS03",1,0)</f>
        <v>0</v>
      </c>
      <c r="CK16">
        <f t="shared" ref="CK16:CK64" si="59">IF(P16="26-SP01",1,0)</f>
        <v>0</v>
      </c>
      <c r="CN16">
        <f t="shared" ref="CN16:CN64" si="60">IF(T16="26-SP04",1,0)</f>
        <v>0</v>
      </c>
      <c r="CO16">
        <f t="shared" ref="CO16:CO64" si="61">IF(R16="26-SP05",1,0)</f>
        <v>0</v>
      </c>
      <c r="CP16">
        <f t="shared" ref="CP16:CP64" si="62">IF(Q16="26-SP06",1,0)</f>
        <v>0</v>
      </c>
      <c r="CU16">
        <f t="shared" ref="CU16:CU64" si="63">IF(K16="26-SP11",1,0)</f>
        <v>0</v>
      </c>
      <c r="CV16">
        <f t="shared" ref="CV16:CV64" si="64">IF(V16="26-SP12",1,0)</f>
        <v>0</v>
      </c>
      <c r="DF16">
        <f t="shared" ref="DF16:DF64" si="65">IF(SUM(AA16:CF16)=0,0,1)</f>
        <v>0</v>
      </c>
      <c r="DH16">
        <f t="shared" si="2"/>
        <v>0</v>
      </c>
      <c r="DI16">
        <f t="shared" ref="DI16:DI64" si="66">IF(AP16+AQ16+SUM(BA16:BL16)+SUM(CH16:DB16)=0,0,1)</f>
        <v>0</v>
      </c>
      <c r="DJ16">
        <f t="shared" ref="DJ16:DJ64" si="67">IF(DH16+DI16=0,0,1)</f>
        <v>0</v>
      </c>
      <c r="DK16" t="str">
        <f t="shared" si="3"/>
        <v/>
      </c>
      <c r="DL16">
        <f t="shared" ref="DL16:DL20" si="68">IF(AND(DF16=1,DM16=0),0,1)</f>
        <v>1</v>
      </c>
      <c r="DM16" s="117">
        <f t="shared" si="4"/>
        <v>0</v>
      </c>
      <c r="DN16" s="117">
        <f>IF(B10="法人会員",1,0)</f>
        <v>1</v>
      </c>
      <c r="DO16" s="117">
        <f>IF(B10="準法人会員",1,0)</f>
        <v>0</v>
      </c>
      <c r="DP16" s="117">
        <f t="shared" ref="DP16:DP64" si="69">IF(DK16="P",1,0)</f>
        <v>0</v>
      </c>
      <c r="DQ16" s="117">
        <f t="shared" ref="DQ16:DQ64" si="70">IF(OR(DN16=1,DO16=1,DP16=1),1,0)</f>
        <v>1</v>
      </c>
      <c r="DR16" s="117">
        <f t="shared" ref="DR16:DR64" si="71">IF((SUM(AA16:AE16)+AN16+AR16+AT16)&gt;0,1,0)</f>
        <v>0</v>
      </c>
      <c r="DS16" s="117">
        <f t="shared" ref="DS16:DS64" si="72">IF((DR16=0)*AND(SUM(AI16:BH16)&gt;0),1,0)</f>
        <v>0</v>
      </c>
      <c r="DT16" s="117">
        <f t="shared" ref="DT16:DT64" si="73">AN16+AO16+AP16+AQ16+AR16</f>
        <v>0</v>
      </c>
      <c r="DU16" s="117">
        <f t="shared" si="5"/>
        <v>0</v>
      </c>
      <c r="DV16" s="117">
        <f t="shared" si="6"/>
        <v>0</v>
      </c>
      <c r="DW16" s="117">
        <f t="shared" si="7"/>
        <v>0</v>
      </c>
      <c r="DX16" s="117">
        <f t="shared" si="8"/>
        <v>0</v>
      </c>
      <c r="DY16" s="117"/>
      <c r="DZ16" s="117">
        <f t="shared" ref="DZ16:DZ47" si="74">IF(J16="SP09",1,IF(J16="TC29",1,IF(J16="TC19",1,IF(J16="TC14",1,IF(J16="TC26",1,IF(J16="TC21",1,IF(J16="TC04",1,0)))))))</f>
        <v>0</v>
      </c>
      <c r="EA16" s="117">
        <f t="shared" si="9"/>
        <v>0</v>
      </c>
      <c r="EB16" s="117">
        <f t="shared" si="10"/>
        <v>0</v>
      </c>
      <c r="EC16" s="117">
        <f t="shared" si="11"/>
        <v>0</v>
      </c>
      <c r="ED16" s="117">
        <f t="shared" si="12"/>
        <v>0</v>
      </c>
      <c r="EE16" s="117">
        <f t="shared" si="13"/>
        <v>0</v>
      </c>
      <c r="EF16" s="117">
        <f t="shared" si="14"/>
        <v>0</v>
      </c>
      <c r="EG16" s="117">
        <f t="shared" si="15"/>
        <v>0</v>
      </c>
      <c r="EH16" s="117"/>
      <c r="EI16" s="117"/>
      <c r="EJ16" s="117"/>
      <c r="EK16" s="117"/>
      <c r="EL16" s="117"/>
      <c r="EM16" s="117"/>
      <c r="EN16" s="117">
        <f t="shared" si="16"/>
        <v>0</v>
      </c>
      <c r="EO16" s="117">
        <f t="shared" si="17"/>
        <v>0</v>
      </c>
      <c r="EP16" s="117">
        <f t="shared" si="18"/>
        <v>0</v>
      </c>
      <c r="EQ16" s="117">
        <f t="shared" si="19"/>
        <v>1</v>
      </c>
      <c r="ER16" s="117">
        <f t="shared" si="20"/>
        <v>0</v>
      </c>
      <c r="ES16" s="118">
        <f t="shared" si="21"/>
        <v>0</v>
      </c>
      <c r="ET16" s="118">
        <f t="shared" ref="ET16:ET64" si="75">IF(DQ16=0,19800,9000)*DT16*DM16</f>
        <v>0</v>
      </c>
      <c r="EU16" s="118">
        <f t="shared" ref="EU16:EU64" si="76">ES16+ET16</f>
        <v>0</v>
      </c>
      <c r="EV16" s="118">
        <f t="shared" ref="EV16:EV64" si="77">IF(AND(DF16=0,DM16=1),1,0)</f>
        <v>0</v>
      </c>
      <c r="EW16" s="118">
        <f t="shared" si="22"/>
        <v>0</v>
      </c>
    </row>
    <row r="17" spans="1:153">
      <c r="A17" s="24">
        <v>3</v>
      </c>
      <c r="B17" s="25"/>
      <c r="C17" s="26"/>
      <c r="D17" s="27"/>
      <c r="E17" s="34"/>
      <c r="F17" s="35"/>
      <c r="G17" s="36"/>
      <c r="H17" s="37"/>
      <c r="I17" s="75"/>
      <c r="J17" s="76"/>
      <c r="K17" s="77"/>
      <c r="L17" s="75"/>
      <c r="M17" s="78"/>
      <c r="N17" s="79"/>
      <c r="O17" s="80"/>
      <c r="P17" s="81"/>
      <c r="Q17" s="75"/>
      <c r="R17" s="75"/>
      <c r="S17" s="75"/>
      <c r="T17" s="75"/>
      <c r="U17" s="75"/>
      <c r="V17" s="75"/>
      <c r="W17" s="103"/>
      <c r="X17" s="102" t="str">
        <f t="shared" ref="X17:X64" si="78">IF(OR(DN17=1,DO17=1,DP17=1),"会員","非会員")</f>
        <v>会員</v>
      </c>
      <c r="Z17">
        <f t="shared" si="23"/>
        <v>0</v>
      </c>
      <c r="AA17">
        <f t="shared" si="24"/>
        <v>0</v>
      </c>
      <c r="AB17">
        <f t="shared" si="25"/>
        <v>0</v>
      </c>
      <c r="AC17">
        <f t="shared" si="26"/>
        <v>0</v>
      </c>
      <c r="AD17">
        <f t="shared" si="27"/>
        <v>0</v>
      </c>
      <c r="AE17">
        <f t="shared" si="28"/>
        <v>0</v>
      </c>
      <c r="AF17">
        <f t="shared" si="29"/>
        <v>0</v>
      </c>
      <c r="AG17">
        <f t="shared" si="30"/>
        <v>0</v>
      </c>
      <c r="AH17">
        <f t="shared" si="31"/>
        <v>0</v>
      </c>
      <c r="AI17">
        <f t="shared" si="32"/>
        <v>0</v>
      </c>
      <c r="AJ17">
        <f t="shared" si="33"/>
        <v>0</v>
      </c>
      <c r="AK17">
        <f t="shared" si="34"/>
        <v>0</v>
      </c>
      <c r="AL17">
        <f t="shared" si="35"/>
        <v>0</v>
      </c>
      <c r="AM17">
        <f t="shared" si="36"/>
        <v>0</v>
      </c>
      <c r="AN17">
        <f t="shared" si="37"/>
        <v>0</v>
      </c>
      <c r="AO17">
        <f t="shared" si="38"/>
        <v>0</v>
      </c>
      <c r="AP17">
        <f t="shared" si="39"/>
        <v>0</v>
      </c>
      <c r="AQ17">
        <f t="shared" si="40"/>
        <v>0</v>
      </c>
      <c r="AR17">
        <f t="shared" si="41"/>
        <v>0</v>
      </c>
      <c r="AT17">
        <f t="shared" si="42"/>
        <v>0</v>
      </c>
      <c r="AU17">
        <f t="shared" si="43"/>
        <v>0</v>
      </c>
      <c r="AV17">
        <f t="shared" si="44"/>
        <v>0</v>
      </c>
      <c r="AW17">
        <f t="shared" si="45"/>
        <v>0</v>
      </c>
      <c r="AX17">
        <f t="shared" si="46"/>
        <v>0</v>
      </c>
      <c r="BP17">
        <f t="shared" si="47"/>
        <v>0</v>
      </c>
      <c r="BQ17">
        <f t="shared" si="48"/>
        <v>0</v>
      </c>
      <c r="BZ17">
        <f t="shared" si="49"/>
        <v>0</v>
      </c>
      <c r="CA17">
        <f t="shared" si="50"/>
        <v>0</v>
      </c>
      <c r="CB17">
        <f t="shared" si="51"/>
        <v>0</v>
      </c>
      <c r="CC17">
        <f t="shared" si="52"/>
        <v>0</v>
      </c>
      <c r="CD17">
        <f t="shared" si="53"/>
        <v>0</v>
      </c>
      <c r="CE17">
        <f t="shared" si="54"/>
        <v>0</v>
      </c>
      <c r="CF17">
        <f t="shared" si="55"/>
        <v>0</v>
      </c>
      <c r="CG17">
        <f t="shared" si="1"/>
        <v>0</v>
      </c>
      <c r="CH17">
        <f t="shared" si="56"/>
        <v>0</v>
      </c>
      <c r="CI17">
        <f t="shared" si="57"/>
        <v>0</v>
      </c>
      <c r="CJ17">
        <f t="shared" si="58"/>
        <v>0</v>
      </c>
      <c r="CK17">
        <f t="shared" si="59"/>
        <v>0</v>
      </c>
      <c r="CN17">
        <f t="shared" si="60"/>
        <v>0</v>
      </c>
      <c r="CO17">
        <f t="shared" si="61"/>
        <v>0</v>
      </c>
      <c r="CP17">
        <f t="shared" si="62"/>
        <v>0</v>
      </c>
      <c r="CU17">
        <f t="shared" si="63"/>
        <v>0</v>
      </c>
      <c r="CV17">
        <f t="shared" si="64"/>
        <v>0</v>
      </c>
      <c r="DF17">
        <f t="shared" si="65"/>
        <v>0</v>
      </c>
      <c r="DH17">
        <f t="shared" si="2"/>
        <v>0</v>
      </c>
      <c r="DI17">
        <f t="shared" si="66"/>
        <v>0</v>
      </c>
      <c r="DJ17">
        <f t="shared" si="67"/>
        <v>0</v>
      </c>
      <c r="DK17" t="str">
        <f t="shared" si="3"/>
        <v/>
      </c>
      <c r="DL17">
        <f t="shared" si="68"/>
        <v>1</v>
      </c>
      <c r="DM17" s="117">
        <f t="shared" si="4"/>
        <v>0</v>
      </c>
      <c r="DN17" s="117">
        <f>IF(B10="法人会員",1,0)</f>
        <v>1</v>
      </c>
      <c r="DO17" s="117">
        <f>IF(B10="準法人会員",1,0)</f>
        <v>0</v>
      </c>
      <c r="DP17" s="117">
        <f t="shared" si="69"/>
        <v>0</v>
      </c>
      <c r="DQ17" s="117">
        <f t="shared" si="70"/>
        <v>1</v>
      </c>
      <c r="DR17" s="117">
        <f t="shared" si="71"/>
        <v>0</v>
      </c>
      <c r="DS17" s="117">
        <f t="shared" si="72"/>
        <v>0</v>
      </c>
      <c r="DT17" s="117">
        <f t="shared" si="73"/>
        <v>0</v>
      </c>
      <c r="DU17" s="117">
        <f t="shared" si="5"/>
        <v>0</v>
      </c>
      <c r="DV17" s="117">
        <f t="shared" si="6"/>
        <v>0</v>
      </c>
      <c r="DW17" s="117">
        <f t="shared" si="7"/>
        <v>0</v>
      </c>
      <c r="DX17" s="117">
        <f t="shared" si="8"/>
        <v>0</v>
      </c>
      <c r="DY17" s="117"/>
      <c r="DZ17" s="117">
        <f t="shared" si="74"/>
        <v>0</v>
      </c>
      <c r="EA17" s="117">
        <f t="shared" si="9"/>
        <v>0</v>
      </c>
      <c r="EB17" s="117">
        <f t="shared" si="10"/>
        <v>0</v>
      </c>
      <c r="EC17" s="117">
        <f t="shared" si="11"/>
        <v>0</v>
      </c>
      <c r="ED17" s="117">
        <f t="shared" si="12"/>
        <v>0</v>
      </c>
      <c r="EE17" s="117">
        <f t="shared" si="13"/>
        <v>0</v>
      </c>
      <c r="EF17" s="117">
        <f t="shared" si="14"/>
        <v>0</v>
      </c>
      <c r="EG17" s="117">
        <f t="shared" si="15"/>
        <v>0</v>
      </c>
      <c r="EH17" s="117"/>
      <c r="EI17" s="117"/>
      <c r="EJ17" s="117"/>
      <c r="EK17" s="117"/>
      <c r="EL17" s="117"/>
      <c r="EM17" s="117"/>
      <c r="EN17" s="117">
        <f t="shared" si="16"/>
        <v>0</v>
      </c>
      <c r="EO17" s="117">
        <f t="shared" si="17"/>
        <v>0</v>
      </c>
      <c r="EP17" s="117">
        <f t="shared" si="18"/>
        <v>0</v>
      </c>
      <c r="EQ17" s="117">
        <f t="shared" si="19"/>
        <v>1</v>
      </c>
      <c r="ER17" s="117">
        <f t="shared" si="20"/>
        <v>0</v>
      </c>
      <c r="ES17" s="118">
        <f t="shared" si="21"/>
        <v>0</v>
      </c>
      <c r="ET17" s="118">
        <f t="shared" si="75"/>
        <v>0</v>
      </c>
      <c r="EU17" s="118">
        <f t="shared" si="76"/>
        <v>0</v>
      </c>
      <c r="EV17" s="118">
        <f t="shared" si="77"/>
        <v>0</v>
      </c>
      <c r="EW17" s="118">
        <f t="shared" si="22"/>
        <v>0</v>
      </c>
    </row>
    <row r="18" spans="1:153">
      <c r="A18" s="24">
        <v>4</v>
      </c>
      <c r="B18" s="25"/>
      <c r="C18" s="26"/>
      <c r="D18" s="27"/>
      <c r="E18" s="34"/>
      <c r="F18" s="35"/>
      <c r="G18" s="36"/>
      <c r="H18" s="37"/>
      <c r="I18" s="75"/>
      <c r="J18" s="76"/>
      <c r="K18" s="77"/>
      <c r="L18" s="75"/>
      <c r="M18" s="78"/>
      <c r="N18" s="79"/>
      <c r="O18" s="80"/>
      <c r="P18" s="81"/>
      <c r="Q18" s="75"/>
      <c r="R18" s="75"/>
      <c r="S18" s="75"/>
      <c r="T18" s="75"/>
      <c r="U18" s="75"/>
      <c r="V18" s="75"/>
      <c r="W18" s="103"/>
      <c r="X18" s="102" t="str">
        <f t="shared" si="78"/>
        <v>会員</v>
      </c>
      <c r="Z18">
        <f t="shared" si="23"/>
        <v>0</v>
      </c>
      <c r="AA18">
        <f t="shared" si="24"/>
        <v>0</v>
      </c>
      <c r="AB18">
        <f t="shared" si="25"/>
        <v>0</v>
      </c>
      <c r="AC18">
        <f t="shared" si="26"/>
        <v>0</v>
      </c>
      <c r="AD18">
        <f t="shared" si="27"/>
        <v>0</v>
      </c>
      <c r="AE18">
        <f t="shared" si="28"/>
        <v>0</v>
      </c>
      <c r="AF18">
        <f t="shared" si="29"/>
        <v>0</v>
      </c>
      <c r="AG18">
        <f t="shared" si="30"/>
        <v>0</v>
      </c>
      <c r="AH18">
        <f t="shared" si="31"/>
        <v>0</v>
      </c>
      <c r="AI18">
        <f t="shared" si="32"/>
        <v>0</v>
      </c>
      <c r="AJ18">
        <f t="shared" si="33"/>
        <v>0</v>
      </c>
      <c r="AK18">
        <f t="shared" si="34"/>
        <v>0</v>
      </c>
      <c r="AL18">
        <f t="shared" si="35"/>
        <v>0</v>
      </c>
      <c r="AM18">
        <f t="shared" si="36"/>
        <v>0</v>
      </c>
      <c r="AN18">
        <f t="shared" si="37"/>
        <v>0</v>
      </c>
      <c r="AO18">
        <f t="shared" si="38"/>
        <v>0</v>
      </c>
      <c r="AP18">
        <f t="shared" si="39"/>
        <v>0</v>
      </c>
      <c r="AQ18">
        <f t="shared" si="40"/>
        <v>0</v>
      </c>
      <c r="AR18">
        <f t="shared" si="41"/>
        <v>0</v>
      </c>
      <c r="AT18">
        <f t="shared" si="42"/>
        <v>0</v>
      </c>
      <c r="AU18">
        <f t="shared" si="43"/>
        <v>0</v>
      </c>
      <c r="AV18">
        <f t="shared" si="44"/>
        <v>0</v>
      </c>
      <c r="AW18">
        <f t="shared" si="45"/>
        <v>0</v>
      </c>
      <c r="AX18">
        <f t="shared" si="46"/>
        <v>0</v>
      </c>
      <c r="BP18">
        <f t="shared" si="47"/>
        <v>0</v>
      </c>
      <c r="BQ18">
        <f t="shared" si="48"/>
        <v>0</v>
      </c>
      <c r="BZ18">
        <f t="shared" si="49"/>
        <v>0</v>
      </c>
      <c r="CA18">
        <f t="shared" si="50"/>
        <v>0</v>
      </c>
      <c r="CB18">
        <f t="shared" si="51"/>
        <v>0</v>
      </c>
      <c r="CC18">
        <f t="shared" si="52"/>
        <v>0</v>
      </c>
      <c r="CD18">
        <f t="shared" si="53"/>
        <v>0</v>
      </c>
      <c r="CE18">
        <f t="shared" si="54"/>
        <v>0</v>
      </c>
      <c r="CF18">
        <f t="shared" si="55"/>
        <v>0</v>
      </c>
      <c r="CG18">
        <f t="shared" si="1"/>
        <v>0</v>
      </c>
      <c r="CH18">
        <f t="shared" si="56"/>
        <v>0</v>
      </c>
      <c r="CI18">
        <f t="shared" si="57"/>
        <v>0</v>
      </c>
      <c r="CJ18">
        <f t="shared" si="58"/>
        <v>0</v>
      </c>
      <c r="CK18">
        <f t="shared" si="59"/>
        <v>0</v>
      </c>
      <c r="CN18">
        <f t="shared" si="60"/>
        <v>0</v>
      </c>
      <c r="CO18">
        <f t="shared" si="61"/>
        <v>0</v>
      </c>
      <c r="CP18">
        <f t="shared" si="62"/>
        <v>0</v>
      </c>
      <c r="CU18">
        <f t="shared" si="63"/>
        <v>0</v>
      </c>
      <c r="CV18">
        <f t="shared" si="64"/>
        <v>0</v>
      </c>
      <c r="DF18">
        <f t="shared" si="65"/>
        <v>0</v>
      </c>
      <c r="DH18">
        <f t="shared" si="2"/>
        <v>0</v>
      </c>
      <c r="DI18">
        <f t="shared" si="66"/>
        <v>0</v>
      </c>
      <c r="DJ18">
        <f t="shared" si="67"/>
        <v>0</v>
      </c>
      <c r="DK18" t="str">
        <f t="shared" si="3"/>
        <v/>
      </c>
      <c r="DL18">
        <f t="shared" si="68"/>
        <v>1</v>
      </c>
      <c r="DM18" s="117">
        <f t="shared" si="4"/>
        <v>0</v>
      </c>
      <c r="DN18" s="117">
        <f>IF(B10="法人会員",1,0)</f>
        <v>1</v>
      </c>
      <c r="DO18" s="117">
        <f>IF(B10="準法人会員",1,0)</f>
        <v>0</v>
      </c>
      <c r="DP18" s="117">
        <f t="shared" si="69"/>
        <v>0</v>
      </c>
      <c r="DQ18" s="117">
        <f t="shared" si="70"/>
        <v>1</v>
      </c>
      <c r="DR18" s="117">
        <f t="shared" si="71"/>
        <v>0</v>
      </c>
      <c r="DS18" s="117">
        <f t="shared" si="72"/>
        <v>0</v>
      </c>
      <c r="DT18" s="117">
        <f t="shared" si="73"/>
        <v>0</v>
      </c>
      <c r="DU18" s="117">
        <f t="shared" si="5"/>
        <v>0</v>
      </c>
      <c r="DV18" s="117">
        <f t="shared" si="6"/>
        <v>0</v>
      </c>
      <c r="DW18" s="117">
        <f t="shared" si="7"/>
        <v>0</v>
      </c>
      <c r="DX18" s="117">
        <f t="shared" si="8"/>
        <v>0</v>
      </c>
      <c r="DY18" s="117"/>
      <c r="DZ18" s="117">
        <f t="shared" si="74"/>
        <v>0</v>
      </c>
      <c r="EA18" s="117">
        <f t="shared" si="9"/>
        <v>0</v>
      </c>
      <c r="EB18" s="117">
        <f t="shared" si="10"/>
        <v>0</v>
      </c>
      <c r="EC18" s="117">
        <f t="shared" si="11"/>
        <v>0</v>
      </c>
      <c r="ED18" s="117">
        <f t="shared" si="12"/>
        <v>0</v>
      </c>
      <c r="EE18" s="117">
        <f t="shared" si="13"/>
        <v>0</v>
      </c>
      <c r="EF18" s="117">
        <f t="shared" si="14"/>
        <v>0</v>
      </c>
      <c r="EG18" s="117">
        <f t="shared" si="15"/>
        <v>0</v>
      </c>
      <c r="EH18" s="117"/>
      <c r="EI18" s="117"/>
      <c r="EJ18" s="117"/>
      <c r="EK18" s="117"/>
      <c r="EL18" s="117"/>
      <c r="EM18" s="117"/>
      <c r="EN18" s="117">
        <f t="shared" si="16"/>
        <v>0</v>
      </c>
      <c r="EO18" s="117">
        <f t="shared" si="17"/>
        <v>0</v>
      </c>
      <c r="EP18" s="117">
        <f t="shared" si="18"/>
        <v>0</v>
      </c>
      <c r="EQ18" s="117">
        <f t="shared" si="19"/>
        <v>1</v>
      </c>
      <c r="ER18" s="117">
        <f t="shared" si="20"/>
        <v>0</v>
      </c>
      <c r="ES18" s="118">
        <f t="shared" si="21"/>
        <v>0</v>
      </c>
      <c r="ET18" s="118">
        <f t="shared" si="75"/>
        <v>0</v>
      </c>
      <c r="EU18" s="118">
        <f t="shared" si="76"/>
        <v>0</v>
      </c>
      <c r="EV18" s="118">
        <f t="shared" si="77"/>
        <v>0</v>
      </c>
      <c r="EW18" s="118">
        <f t="shared" si="22"/>
        <v>0</v>
      </c>
    </row>
    <row r="19" spans="1:153">
      <c r="A19" s="38">
        <v>5</v>
      </c>
      <c r="B19" s="39"/>
      <c r="C19" s="40"/>
      <c r="D19" s="41"/>
      <c r="E19" s="42"/>
      <c r="F19" s="43"/>
      <c r="G19" s="44"/>
      <c r="H19" s="45"/>
      <c r="I19" s="82"/>
      <c r="J19" s="83"/>
      <c r="K19" s="84"/>
      <c r="L19" s="82"/>
      <c r="M19" s="85"/>
      <c r="N19" s="86"/>
      <c r="O19" s="87"/>
      <c r="P19" s="88"/>
      <c r="Q19" s="82"/>
      <c r="R19" s="82"/>
      <c r="S19" s="82"/>
      <c r="T19" s="82"/>
      <c r="U19" s="82"/>
      <c r="V19" s="82"/>
      <c r="W19" s="104"/>
      <c r="X19" s="105" t="str">
        <f t="shared" si="78"/>
        <v>会員</v>
      </c>
      <c r="Z19">
        <f t="shared" si="23"/>
        <v>0</v>
      </c>
      <c r="AA19">
        <f t="shared" si="24"/>
        <v>0</v>
      </c>
      <c r="AB19">
        <f t="shared" si="25"/>
        <v>0</v>
      </c>
      <c r="AC19">
        <f t="shared" si="26"/>
        <v>0</v>
      </c>
      <c r="AD19">
        <f t="shared" si="27"/>
        <v>0</v>
      </c>
      <c r="AE19">
        <f t="shared" si="28"/>
        <v>0</v>
      </c>
      <c r="AF19">
        <f t="shared" si="29"/>
        <v>0</v>
      </c>
      <c r="AG19">
        <f t="shared" si="30"/>
        <v>0</v>
      </c>
      <c r="AH19">
        <f t="shared" si="31"/>
        <v>0</v>
      </c>
      <c r="AI19">
        <f t="shared" si="32"/>
        <v>0</v>
      </c>
      <c r="AJ19">
        <f t="shared" si="33"/>
        <v>0</v>
      </c>
      <c r="AK19">
        <f t="shared" si="34"/>
        <v>0</v>
      </c>
      <c r="AL19">
        <f t="shared" si="35"/>
        <v>0</v>
      </c>
      <c r="AM19">
        <f t="shared" si="36"/>
        <v>0</v>
      </c>
      <c r="AN19">
        <f t="shared" si="37"/>
        <v>0</v>
      </c>
      <c r="AO19">
        <f t="shared" si="38"/>
        <v>0</v>
      </c>
      <c r="AP19">
        <f t="shared" si="39"/>
        <v>0</v>
      </c>
      <c r="AQ19">
        <f t="shared" si="40"/>
        <v>0</v>
      </c>
      <c r="AR19">
        <f t="shared" si="41"/>
        <v>0</v>
      </c>
      <c r="AT19">
        <f t="shared" si="42"/>
        <v>0</v>
      </c>
      <c r="AU19">
        <f t="shared" si="43"/>
        <v>0</v>
      </c>
      <c r="AV19">
        <f t="shared" si="44"/>
        <v>0</v>
      </c>
      <c r="AW19">
        <f t="shared" si="45"/>
        <v>0</v>
      </c>
      <c r="AX19">
        <f t="shared" si="46"/>
        <v>0</v>
      </c>
      <c r="BP19">
        <f t="shared" si="47"/>
        <v>0</v>
      </c>
      <c r="BQ19">
        <f t="shared" si="48"/>
        <v>0</v>
      </c>
      <c r="BZ19">
        <f t="shared" si="49"/>
        <v>0</v>
      </c>
      <c r="CA19">
        <f t="shared" si="50"/>
        <v>0</v>
      </c>
      <c r="CB19">
        <f t="shared" si="51"/>
        <v>0</v>
      </c>
      <c r="CC19">
        <f t="shared" si="52"/>
        <v>0</v>
      </c>
      <c r="CD19">
        <f t="shared" si="53"/>
        <v>0</v>
      </c>
      <c r="CE19">
        <f t="shared" si="54"/>
        <v>0</v>
      </c>
      <c r="CF19">
        <f t="shared" si="55"/>
        <v>0</v>
      </c>
      <c r="CG19">
        <f t="shared" si="1"/>
        <v>0</v>
      </c>
      <c r="CH19">
        <f t="shared" si="56"/>
        <v>0</v>
      </c>
      <c r="CI19">
        <f t="shared" si="57"/>
        <v>0</v>
      </c>
      <c r="CJ19">
        <f t="shared" si="58"/>
        <v>0</v>
      </c>
      <c r="CK19">
        <f t="shared" si="59"/>
        <v>0</v>
      </c>
      <c r="CN19">
        <f t="shared" si="60"/>
        <v>0</v>
      </c>
      <c r="CO19">
        <f t="shared" si="61"/>
        <v>0</v>
      </c>
      <c r="CP19">
        <f t="shared" si="62"/>
        <v>0</v>
      </c>
      <c r="CU19">
        <f t="shared" si="63"/>
        <v>0</v>
      </c>
      <c r="CV19">
        <f t="shared" si="64"/>
        <v>0</v>
      </c>
      <c r="DF19">
        <f t="shared" si="65"/>
        <v>0</v>
      </c>
      <c r="DH19">
        <f t="shared" si="2"/>
        <v>0</v>
      </c>
      <c r="DI19">
        <f t="shared" si="66"/>
        <v>0</v>
      </c>
      <c r="DJ19">
        <f t="shared" si="67"/>
        <v>0</v>
      </c>
      <c r="DK19" t="str">
        <f t="shared" si="3"/>
        <v/>
      </c>
      <c r="DL19">
        <f t="shared" si="68"/>
        <v>1</v>
      </c>
      <c r="DM19" s="117">
        <f t="shared" si="4"/>
        <v>0</v>
      </c>
      <c r="DN19" s="117">
        <f>IF(B10="法人会員",1,0)</f>
        <v>1</v>
      </c>
      <c r="DO19" s="117">
        <f>IF(B10="準法人会員",1,0)</f>
        <v>0</v>
      </c>
      <c r="DP19" s="117">
        <f t="shared" si="69"/>
        <v>0</v>
      </c>
      <c r="DQ19" s="117">
        <f t="shared" si="70"/>
        <v>1</v>
      </c>
      <c r="DR19" s="117">
        <f t="shared" si="71"/>
        <v>0</v>
      </c>
      <c r="DS19" s="117">
        <f t="shared" si="72"/>
        <v>0</v>
      </c>
      <c r="DT19" s="117">
        <f t="shared" si="73"/>
        <v>0</v>
      </c>
      <c r="DU19" s="117">
        <f t="shared" si="5"/>
        <v>0</v>
      </c>
      <c r="DV19" s="117">
        <f t="shared" si="6"/>
        <v>0</v>
      </c>
      <c r="DW19" s="117">
        <f t="shared" si="7"/>
        <v>0</v>
      </c>
      <c r="DX19" s="117">
        <f t="shared" si="8"/>
        <v>0</v>
      </c>
      <c r="DY19" s="117"/>
      <c r="DZ19" s="117">
        <f t="shared" si="74"/>
        <v>0</v>
      </c>
      <c r="EA19" s="117">
        <f t="shared" si="9"/>
        <v>0</v>
      </c>
      <c r="EB19" s="117">
        <f t="shared" si="10"/>
        <v>0</v>
      </c>
      <c r="EC19" s="117">
        <f t="shared" si="11"/>
        <v>0</v>
      </c>
      <c r="ED19" s="117">
        <f t="shared" si="12"/>
        <v>0</v>
      </c>
      <c r="EE19" s="117">
        <f t="shared" si="13"/>
        <v>0</v>
      </c>
      <c r="EF19" s="117">
        <f t="shared" si="14"/>
        <v>0</v>
      </c>
      <c r="EG19" s="117">
        <f t="shared" si="15"/>
        <v>0</v>
      </c>
      <c r="EH19" s="117"/>
      <c r="EI19" s="117"/>
      <c r="EJ19" s="117"/>
      <c r="EK19" s="117"/>
      <c r="EL19" s="117"/>
      <c r="EM19" s="117"/>
      <c r="EN19" s="117">
        <f t="shared" si="16"/>
        <v>0</v>
      </c>
      <c r="EO19" s="117">
        <f t="shared" si="17"/>
        <v>0</v>
      </c>
      <c r="EP19" s="117">
        <f t="shared" si="18"/>
        <v>0</v>
      </c>
      <c r="EQ19" s="117">
        <f t="shared" si="19"/>
        <v>1</v>
      </c>
      <c r="ER19" s="117">
        <f t="shared" si="20"/>
        <v>0</v>
      </c>
      <c r="ES19" s="118">
        <f t="shared" si="21"/>
        <v>0</v>
      </c>
      <c r="ET19" s="118">
        <f t="shared" si="75"/>
        <v>0</v>
      </c>
      <c r="EU19" s="118">
        <f t="shared" si="76"/>
        <v>0</v>
      </c>
      <c r="EV19" s="118">
        <f t="shared" si="77"/>
        <v>0</v>
      </c>
      <c r="EW19" s="118">
        <f t="shared" si="22"/>
        <v>0</v>
      </c>
    </row>
    <row r="20" spans="1:153">
      <c r="A20" s="24">
        <v>6</v>
      </c>
      <c r="B20" s="32"/>
      <c r="C20" s="26"/>
      <c r="D20" s="33"/>
      <c r="E20" s="34"/>
      <c r="F20" s="35"/>
      <c r="G20" s="36"/>
      <c r="H20" s="37"/>
      <c r="I20" s="75"/>
      <c r="J20" s="76"/>
      <c r="K20" s="77"/>
      <c r="L20" s="75"/>
      <c r="M20" s="78"/>
      <c r="N20" s="79"/>
      <c r="O20" s="80"/>
      <c r="P20" s="81"/>
      <c r="Q20" s="75"/>
      <c r="R20" s="75"/>
      <c r="S20" s="75"/>
      <c r="T20" s="75"/>
      <c r="U20" s="75"/>
      <c r="V20" s="75"/>
      <c r="W20" s="103"/>
      <c r="X20" s="102" t="str">
        <f t="shared" si="78"/>
        <v>会員</v>
      </c>
      <c r="Z20">
        <f t="shared" si="23"/>
        <v>0</v>
      </c>
      <c r="AA20">
        <f t="shared" si="24"/>
        <v>0</v>
      </c>
      <c r="AB20">
        <f t="shared" si="25"/>
        <v>0</v>
      </c>
      <c r="AC20">
        <f t="shared" si="26"/>
        <v>0</v>
      </c>
      <c r="AD20">
        <f t="shared" si="27"/>
        <v>0</v>
      </c>
      <c r="AE20">
        <f t="shared" si="28"/>
        <v>0</v>
      </c>
      <c r="AF20">
        <f t="shared" si="29"/>
        <v>0</v>
      </c>
      <c r="AG20">
        <f t="shared" si="30"/>
        <v>0</v>
      </c>
      <c r="AH20">
        <f t="shared" si="31"/>
        <v>0</v>
      </c>
      <c r="AI20">
        <f t="shared" si="32"/>
        <v>0</v>
      </c>
      <c r="AJ20">
        <f t="shared" si="33"/>
        <v>0</v>
      </c>
      <c r="AK20">
        <f t="shared" si="34"/>
        <v>0</v>
      </c>
      <c r="AL20">
        <f t="shared" si="35"/>
        <v>0</v>
      </c>
      <c r="AM20">
        <f t="shared" si="36"/>
        <v>0</v>
      </c>
      <c r="AN20">
        <f t="shared" si="37"/>
        <v>0</v>
      </c>
      <c r="AO20">
        <f t="shared" si="38"/>
        <v>0</v>
      </c>
      <c r="AP20">
        <f t="shared" si="39"/>
        <v>0</v>
      </c>
      <c r="AQ20">
        <f t="shared" si="40"/>
        <v>0</v>
      </c>
      <c r="AR20">
        <f t="shared" si="41"/>
        <v>0</v>
      </c>
      <c r="AT20">
        <f t="shared" si="42"/>
        <v>0</v>
      </c>
      <c r="AU20">
        <f t="shared" si="43"/>
        <v>0</v>
      </c>
      <c r="AV20">
        <f t="shared" si="44"/>
        <v>0</v>
      </c>
      <c r="AW20">
        <f t="shared" si="45"/>
        <v>0</v>
      </c>
      <c r="AX20">
        <f t="shared" si="46"/>
        <v>0</v>
      </c>
      <c r="BP20">
        <f t="shared" si="47"/>
        <v>0</v>
      </c>
      <c r="BQ20">
        <f t="shared" si="48"/>
        <v>0</v>
      </c>
      <c r="BZ20">
        <f t="shared" si="49"/>
        <v>0</v>
      </c>
      <c r="CA20">
        <f t="shared" si="50"/>
        <v>0</v>
      </c>
      <c r="CB20">
        <f t="shared" si="51"/>
        <v>0</v>
      </c>
      <c r="CC20">
        <f t="shared" si="52"/>
        <v>0</v>
      </c>
      <c r="CD20">
        <f t="shared" si="53"/>
        <v>0</v>
      </c>
      <c r="CE20">
        <f t="shared" si="54"/>
        <v>0</v>
      </c>
      <c r="CF20">
        <f t="shared" si="55"/>
        <v>0</v>
      </c>
      <c r="CG20">
        <f t="shared" si="1"/>
        <v>0</v>
      </c>
      <c r="CH20">
        <f t="shared" si="56"/>
        <v>0</v>
      </c>
      <c r="CI20">
        <f t="shared" si="57"/>
        <v>0</v>
      </c>
      <c r="CJ20">
        <f t="shared" si="58"/>
        <v>0</v>
      </c>
      <c r="CK20">
        <f t="shared" si="59"/>
        <v>0</v>
      </c>
      <c r="CN20">
        <f t="shared" si="60"/>
        <v>0</v>
      </c>
      <c r="CO20">
        <f t="shared" si="61"/>
        <v>0</v>
      </c>
      <c r="CP20">
        <f t="shared" si="62"/>
        <v>0</v>
      </c>
      <c r="CU20">
        <f t="shared" si="63"/>
        <v>0</v>
      </c>
      <c r="CV20">
        <f t="shared" si="64"/>
        <v>0</v>
      </c>
      <c r="DF20">
        <f t="shared" si="65"/>
        <v>0</v>
      </c>
      <c r="DH20">
        <f t="shared" si="2"/>
        <v>0</v>
      </c>
      <c r="DI20">
        <f t="shared" si="66"/>
        <v>0</v>
      </c>
      <c r="DJ20">
        <f t="shared" si="67"/>
        <v>0</v>
      </c>
      <c r="DK20" t="str">
        <f t="shared" si="3"/>
        <v/>
      </c>
      <c r="DL20">
        <f t="shared" si="68"/>
        <v>1</v>
      </c>
      <c r="DM20" s="117">
        <f t="shared" si="4"/>
        <v>0</v>
      </c>
      <c r="DN20" s="117">
        <f>IF(B10="法人会員",1,0)</f>
        <v>1</v>
      </c>
      <c r="DO20" s="117">
        <f>IF(B10="準法人会員",1,0)</f>
        <v>0</v>
      </c>
      <c r="DP20" s="117">
        <f t="shared" si="69"/>
        <v>0</v>
      </c>
      <c r="DQ20" s="117">
        <f t="shared" si="70"/>
        <v>1</v>
      </c>
      <c r="DR20" s="117">
        <f t="shared" si="71"/>
        <v>0</v>
      </c>
      <c r="DS20" s="117">
        <f t="shared" si="72"/>
        <v>0</v>
      </c>
      <c r="DT20" s="117">
        <f t="shared" si="73"/>
        <v>0</v>
      </c>
      <c r="DU20" s="117">
        <f t="shared" si="5"/>
        <v>0</v>
      </c>
      <c r="DV20" s="117">
        <f t="shared" si="6"/>
        <v>0</v>
      </c>
      <c r="DW20" s="117">
        <f t="shared" si="7"/>
        <v>0</v>
      </c>
      <c r="DX20" s="117">
        <f t="shared" si="8"/>
        <v>0</v>
      </c>
      <c r="DY20" s="117"/>
      <c r="DZ20" s="117">
        <f t="shared" si="74"/>
        <v>0</v>
      </c>
      <c r="EA20" s="117">
        <f t="shared" si="9"/>
        <v>0</v>
      </c>
      <c r="EB20" s="117">
        <f t="shared" si="10"/>
        <v>0</v>
      </c>
      <c r="EC20" s="117">
        <f t="shared" si="11"/>
        <v>0</v>
      </c>
      <c r="ED20" s="117">
        <f t="shared" si="12"/>
        <v>0</v>
      </c>
      <c r="EE20" s="117">
        <f t="shared" si="13"/>
        <v>0</v>
      </c>
      <c r="EF20" s="117">
        <f t="shared" si="14"/>
        <v>0</v>
      </c>
      <c r="EG20" s="117">
        <f t="shared" si="15"/>
        <v>0</v>
      </c>
      <c r="EH20" s="117"/>
      <c r="EI20" s="117"/>
      <c r="EJ20" s="117"/>
      <c r="EK20" s="117"/>
      <c r="EL20" s="117"/>
      <c r="EM20" s="117"/>
      <c r="EN20" s="117">
        <f t="shared" si="16"/>
        <v>0</v>
      </c>
      <c r="EO20" s="117">
        <f t="shared" si="17"/>
        <v>0</v>
      </c>
      <c r="EP20" s="117">
        <f t="shared" si="18"/>
        <v>0</v>
      </c>
      <c r="EQ20" s="117">
        <f t="shared" si="19"/>
        <v>1</v>
      </c>
      <c r="ER20" s="117">
        <f t="shared" si="20"/>
        <v>0</v>
      </c>
      <c r="ES20" s="118">
        <f t="shared" si="21"/>
        <v>0</v>
      </c>
      <c r="ET20" s="118">
        <f t="shared" si="75"/>
        <v>0</v>
      </c>
      <c r="EU20" s="118">
        <f t="shared" si="76"/>
        <v>0</v>
      </c>
      <c r="EV20" s="118">
        <f t="shared" si="77"/>
        <v>0</v>
      </c>
      <c r="EW20" s="118">
        <f t="shared" si="22"/>
        <v>0</v>
      </c>
    </row>
    <row r="21" spans="1:153">
      <c r="A21" s="24">
        <v>7</v>
      </c>
      <c r="B21" s="46"/>
      <c r="C21" s="26"/>
      <c r="D21" s="47"/>
      <c r="E21" s="34"/>
      <c r="F21" s="35"/>
      <c r="G21" s="36"/>
      <c r="H21" s="37"/>
      <c r="I21" s="75"/>
      <c r="J21" s="76"/>
      <c r="K21" s="77"/>
      <c r="L21" s="75"/>
      <c r="M21" s="78"/>
      <c r="N21" s="79"/>
      <c r="O21" s="80"/>
      <c r="P21" s="81"/>
      <c r="Q21" s="75"/>
      <c r="R21" s="75"/>
      <c r="S21" s="75"/>
      <c r="T21" s="75"/>
      <c r="U21" s="75"/>
      <c r="V21" s="75"/>
      <c r="W21" s="103"/>
      <c r="X21" s="102" t="str">
        <f t="shared" si="78"/>
        <v>会員</v>
      </c>
      <c r="Z21">
        <f t="shared" si="23"/>
        <v>0</v>
      </c>
      <c r="AA21">
        <f t="shared" si="24"/>
        <v>0</v>
      </c>
      <c r="AB21">
        <f t="shared" si="25"/>
        <v>0</v>
      </c>
      <c r="AC21">
        <f t="shared" si="26"/>
        <v>0</v>
      </c>
      <c r="AD21">
        <f t="shared" si="27"/>
        <v>0</v>
      </c>
      <c r="AE21">
        <f t="shared" si="28"/>
        <v>0</v>
      </c>
      <c r="AF21">
        <f t="shared" si="29"/>
        <v>0</v>
      </c>
      <c r="AG21">
        <f t="shared" si="30"/>
        <v>0</v>
      </c>
      <c r="AH21">
        <f t="shared" si="31"/>
        <v>0</v>
      </c>
      <c r="AI21">
        <f t="shared" si="32"/>
        <v>0</v>
      </c>
      <c r="AJ21">
        <f t="shared" si="33"/>
        <v>0</v>
      </c>
      <c r="AK21">
        <f t="shared" si="34"/>
        <v>0</v>
      </c>
      <c r="AL21">
        <f t="shared" si="35"/>
        <v>0</v>
      </c>
      <c r="AM21">
        <f t="shared" si="36"/>
        <v>0</v>
      </c>
      <c r="AN21">
        <f t="shared" si="37"/>
        <v>0</v>
      </c>
      <c r="AO21">
        <f t="shared" si="38"/>
        <v>0</v>
      </c>
      <c r="AP21">
        <f t="shared" si="39"/>
        <v>0</v>
      </c>
      <c r="AQ21">
        <f t="shared" si="40"/>
        <v>0</v>
      </c>
      <c r="AR21">
        <f t="shared" si="41"/>
        <v>0</v>
      </c>
      <c r="AT21">
        <f t="shared" si="42"/>
        <v>0</v>
      </c>
      <c r="AU21">
        <f t="shared" si="43"/>
        <v>0</v>
      </c>
      <c r="AV21">
        <f t="shared" si="44"/>
        <v>0</v>
      </c>
      <c r="AW21">
        <f t="shared" si="45"/>
        <v>0</v>
      </c>
      <c r="AX21">
        <f t="shared" si="46"/>
        <v>0</v>
      </c>
      <c r="BP21">
        <f t="shared" si="47"/>
        <v>0</v>
      </c>
      <c r="BQ21">
        <f t="shared" si="48"/>
        <v>0</v>
      </c>
      <c r="BZ21">
        <f t="shared" si="49"/>
        <v>0</v>
      </c>
      <c r="CA21">
        <f t="shared" si="50"/>
        <v>0</v>
      </c>
      <c r="CB21">
        <f t="shared" si="51"/>
        <v>0</v>
      </c>
      <c r="CC21">
        <f t="shared" si="52"/>
        <v>0</v>
      </c>
      <c r="CD21">
        <f t="shared" si="53"/>
        <v>0</v>
      </c>
      <c r="CE21">
        <f t="shared" si="54"/>
        <v>0</v>
      </c>
      <c r="CF21">
        <f t="shared" si="55"/>
        <v>0</v>
      </c>
      <c r="CG21">
        <f t="shared" si="1"/>
        <v>0</v>
      </c>
      <c r="CH21">
        <f t="shared" si="56"/>
        <v>0</v>
      </c>
      <c r="CI21">
        <f t="shared" si="57"/>
        <v>0</v>
      </c>
      <c r="CJ21">
        <f t="shared" si="58"/>
        <v>0</v>
      </c>
      <c r="CK21">
        <f t="shared" si="59"/>
        <v>0</v>
      </c>
      <c r="CN21">
        <f t="shared" si="60"/>
        <v>0</v>
      </c>
      <c r="CO21">
        <f t="shared" si="61"/>
        <v>0</v>
      </c>
      <c r="CP21">
        <f t="shared" si="62"/>
        <v>0</v>
      </c>
      <c r="CU21">
        <f t="shared" si="63"/>
        <v>0</v>
      </c>
      <c r="CV21">
        <f t="shared" si="64"/>
        <v>0</v>
      </c>
      <c r="DF21">
        <f t="shared" si="65"/>
        <v>0</v>
      </c>
      <c r="DH21">
        <f t="shared" si="2"/>
        <v>0</v>
      </c>
      <c r="DI21">
        <f t="shared" si="66"/>
        <v>0</v>
      </c>
      <c r="DJ21">
        <f t="shared" si="67"/>
        <v>0</v>
      </c>
      <c r="DK21" t="str">
        <f t="shared" si="3"/>
        <v/>
      </c>
      <c r="DL21">
        <f t="shared" ref="DL21:DL64" si="79">IF(AND(DF21=1,DM21=0),0,1)</f>
        <v>1</v>
      </c>
      <c r="DM21" s="117">
        <f t="shared" si="4"/>
        <v>0</v>
      </c>
      <c r="DN21" s="117">
        <f>IF(B10="法人会員",1,0)</f>
        <v>1</v>
      </c>
      <c r="DO21" s="117">
        <f>IF(B10="準法人会員",1,0)</f>
        <v>0</v>
      </c>
      <c r="DP21" s="117">
        <f t="shared" si="69"/>
        <v>0</v>
      </c>
      <c r="DQ21" s="117">
        <f t="shared" si="70"/>
        <v>1</v>
      </c>
      <c r="DR21" s="117">
        <f t="shared" si="71"/>
        <v>0</v>
      </c>
      <c r="DS21" s="117">
        <f t="shared" si="72"/>
        <v>0</v>
      </c>
      <c r="DT21" s="117">
        <f t="shared" si="73"/>
        <v>0</v>
      </c>
      <c r="DU21" s="117">
        <f t="shared" si="5"/>
        <v>0</v>
      </c>
      <c r="DV21" s="117">
        <f t="shared" si="6"/>
        <v>0</v>
      </c>
      <c r="DW21" s="117">
        <f t="shared" si="7"/>
        <v>0</v>
      </c>
      <c r="DX21" s="117">
        <f t="shared" si="8"/>
        <v>0</v>
      </c>
      <c r="DY21" s="117"/>
      <c r="DZ21" s="117">
        <f t="shared" si="74"/>
        <v>0</v>
      </c>
      <c r="EA21" s="117">
        <f t="shared" si="9"/>
        <v>0</v>
      </c>
      <c r="EB21" s="117">
        <f t="shared" si="10"/>
        <v>0</v>
      </c>
      <c r="EC21" s="117">
        <f t="shared" si="11"/>
        <v>0</v>
      </c>
      <c r="ED21" s="117">
        <f t="shared" si="12"/>
        <v>0</v>
      </c>
      <c r="EE21" s="117">
        <f t="shared" si="13"/>
        <v>0</v>
      </c>
      <c r="EF21" s="117">
        <f t="shared" si="14"/>
        <v>0</v>
      </c>
      <c r="EG21" s="117">
        <f t="shared" si="15"/>
        <v>0</v>
      </c>
      <c r="EH21" s="117"/>
      <c r="EI21" s="117"/>
      <c r="EJ21" s="117"/>
      <c r="EK21" s="117"/>
      <c r="EL21" s="117"/>
      <c r="EM21" s="117"/>
      <c r="EN21" s="117">
        <f t="shared" si="16"/>
        <v>0</v>
      </c>
      <c r="EO21" s="117">
        <f t="shared" si="17"/>
        <v>0</v>
      </c>
      <c r="EP21" s="117">
        <f t="shared" si="18"/>
        <v>0</v>
      </c>
      <c r="EQ21" s="117">
        <f t="shared" si="19"/>
        <v>1</v>
      </c>
      <c r="ER21" s="117">
        <f t="shared" si="20"/>
        <v>0</v>
      </c>
      <c r="ES21" s="118">
        <f t="shared" si="21"/>
        <v>0</v>
      </c>
      <c r="ET21" s="118">
        <f t="shared" si="75"/>
        <v>0</v>
      </c>
      <c r="EU21" s="118">
        <f t="shared" si="76"/>
        <v>0</v>
      </c>
      <c r="EV21" s="118">
        <f t="shared" si="77"/>
        <v>0</v>
      </c>
      <c r="EW21" s="118">
        <f t="shared" si="22"/>
        <v>0</v>
      </c>
    </row>
    <row r="22" spans="1:153">
      <c r="A22" s="24">
        <v>8</v>
      </c>
      <c r="B22" s="46"/>
      <c r="C22" s="26"/>
      <c r="D22" s="47"/>
      <c r="E22" s="34"/>
      <c r="F22" s="35"/>
      <c r="G22" s="36"/>
      <c r="H22" s="37"/>
      <c r="I22" s="75"/>
      <c r="J22" s="76"/>
      <c r="K22" s="77"/>
      <c r="L22" s="75"/>
      <c r="M22" s="78"/>
      <c r="N22" s="79"/>
      <c r="O22" s="80"/>
      <c r="P22" s="81"/>
      <c r="Q22" s="75"/>
      <c r="R22" s="75"/>
      <c r="S22" s="75"/>
      <c r="T22" s="75"/>
      <c r="U22" s="75"/>
      <c r="V22" s="75"/>
      <c r="W22" s="103"/>
      <c r="X22" s="102" t="str">
        <f t="shared" si="78"/>
        <v>会員</v>
      </c>
      <c r="Z22">
        <f t="shared" si="23"/>
        <v>0</v>
      </c>
      <c r="AA22">
        <f t="shared" si="24"/>
        <v>0</v>
      </c>
      <c r="AB22">
        <f t="shared" si="25"/>
        <v>0</v>
      </c>
      <c r="AC22">
        <f t="shared" si="26"/>
        <v>0</v>
      </c>
      <c r="AD22">
        <f t="shared" si="27"/>
        <v>0</v>
      </c>
      <c r="AE22">
        <f t="shared" si="28"/>
        <v>0</v>
      </c>
      <c r="AF22">
        <f t="shared" si="29"/>
        <v>0</v>
      </c>
      <c r="AG22">
        <f t="shared" si="30"/>
        <v>0</v>
      </c>
      <c r="AH22">
        <f t="shared" si="31"/>
        <v>0</v>
      </c>
      <c r="AI22">
        <f t="shared" si="32"/>
        <v>0</v>
      </c>
      <c r="AJ22">
        <f t="shared" si="33"/>
        <v>0</v>
      </c>
      <c r="AK22">
        <f t="shared" si="34"/>
        <v>0</v>
      </c>
      <c r="AL22">
        <f t="shared" si="35"/>
        <v>0</v>
      </c>
      <c r="AM22">
        <f t="shared" si="36"/>
        <v>0</v>
      </c>
      <c r="AN22">
        <f t="shared" si="37"/>
        <v>0</v>
      </c>
      <c r="AO22">
        <f t="shared" si="38"/>
        <v>0</v>
      </c>
      <c r="AP22">
        <f t="shared" si="39"/>
        <v>0</v>
      </c>
      <c r="AQ22">
        <f t="shared" si="40"/>
        <v>0</v>
      </c>
      <c r="AR22">
        <f t="shared" si="41"/>
        <v>0</v>
      </c>
      <c r="AT22">
        <f t="shared" si="42"/>
        <v>0</v>
      </c>
      <c r="AU22">
        <f t="shared" si="43"/>
        <v>0</v>
      </c>
      <c r="AV22">
        <f t="shared" si="44"/>
        <v>0</v>
      </c>
      <c r="AW22">
        <f t="shared" si="45"/>
        <v>0</v>
      </c>
      <c r="AX22">
        <f t="shared" si="46"/>
        <v>0</v>
      </c>
      <c r="BP22">
        <f t="shared" si="47"/>
        <v>0</v>
      </c>
      <c r="BQ22">
        <f t="shared" si="48"/>
        <v>0</v>
      </c>
      <c r="BZ22">
        <f t="shared" si="49"/>
        <v>0</v>
      </c>
      <c r="CA22">
        <f t="shared" si="50"/>
        <v>0</v>
      </c>
      <c r="CB22">
        <f t="shared" si="51"/>
        <v>0</v>
      </c>
      <c r="CC22">
        <f t="shared" si="52"/>
        <v>0</v>
      </c>
      <c r="CD22">
        <f t="shared" si="53"/>
        <v>0</v>
      </c>
      <c r="CE22">
        <f t="shared" si="54"/>
        <v>0</v>
      </c>
      <c r="CF22">
        <f t="shared" si="55"/>
        <v>0</v>
      </c>
      <c r="CG22">
        <f t="shared" si="1"/>
        <v>0</v>
      </c>
      <c r="CH22">
        <f t="shared" si="56"/>
        <v>0</v>
      </c>
      <c r="CI22">
        <f t="shared" si="57"/>
        <v>0</v>
      </c>
      <c r="CJ22">
        <f t="shared" si="58"/>
        <v>0</v>
      </c>
      <c r="CK22">
        <f t="shared" si="59"/>
        <v>0</v>
      </c>
      <c r="CN22">
        <f t="shared" si="60"/>
        <v>0</v>
      </c>
      <c r="CO22">
        <f t="shared" si="61"/>
        <v>0</v>
      </c>
      <c r="CP22">
        <f t="shared" si="62"/>
        <v>0</v>
      </c>
      <c r="CU22">
        <f t="shared" si="63"/>
        <v>0</v>
      </c>
      <c r="CV22">
        <f t="shared" si="64"/>
        <v>0</v>
      </c>
      <c r="DF22">
        <f t="shared" si="65"/>
        <v>0</v>
      </c>
      <c r="DH22">
        <f t="shared" si="2"/>
        <v>0</v>
      </c>
      <c r="DI22">
        <f t="shared" si="66"/>
        <v>0</v>
      </c>
      <c r="DJ22">
        <f t="shared" si="67"/>
        <v>0</v>
      </c>
      <c r="DK22" t="str">
        <f t="shared" si="3"/>
        <v/>
      </c>
      <c r="DL22">
        <f t="shared" si="79"/>
        <v>1</v>
      </c>
      <c r="DM22" s="117">
        <f t="shared" si="4"/>
        <v>0</v>
      </c>
      <c r="DN22" s="117">
        <f>IF(B10="法人会員",1,0)</f>
        <v>1</v>
      </c>
      <c r="DO22" s="117">
        <f>IF(B10="準法人会員",1,0)</f>
        <v>0</v>
      </c>
      <c r="DP22" s="117">
        <f t="shared" si="69"/>
        <v>0</v>
      </c>
      <c r="DQ22" s="117">
        <f t="shared" si="70"/>
        <v>1</v>
      </c>
      <c r="DR22" s="117">
        <f t="shared" si="71"/>
        <v>0</v>
      </c>
      <c r="DS22" s="117">
        <f t="shared" si="72"/>
        <v>0</v>
      </c>
      <c r="DT22" s="117">
        <f t="shared" si="73"/>
        <v>0</v>
      </c>
      <c r="DU22" s="117">
        <f t="shared" si="5"/>
        <v>0</v>
      </c>
      <c r="DV22" s="117">
        <f t="shared" si="6"/>
        <v>0</v>
      </c>
      <c r="DW22" s="117">
        <f t="shared" si="7"/>
        <v>0</v>
      </c>
      <c r="DX22" s="117">
        <f t="shared" si="8"/>
        <v>0</v>
      </c>
      <c r="DY22" s="117"/>
      <c r="DZ22" s="117">
        <f t="shared" si="74"/>
        <v>0</v>
      </c>
      <c r="EA22" s="117">
        <f t="shared" si="9"/>
        <v>0</v>
      </c>
      <c r="EB22" s="117">
        <f t="shared" si="10"/>
        <v>0</v>
      </c>
      <c r="EC22" s="117">
        <f t="shared" si="11"/>
        <v>0</v>
      </c>
      <c r="ED22" s="117">
        <f t="shared" si="12"/>
        <v>0</v>
      </c>
      <c r="EE22" s="117">
        <f t="shared" si="13"/>
        <v>0</v>
      </c>
      <c r="EF22" s="117">
        <f t="shared" si="14"/>
        <v>0</v>
      </c>
      <c r="EG22" s="117">
        <f t="shared" si="15"/>
        <v>0</v>
      </c>
      <c r="EH22" s="117"/>
      <c r="EI22" s="117"/>
      <c r="EJ22" s="117"/>
      <c r="EK22" s="117"/>
      <c r="EL22" s="117"/>
      <c r="EM22" s="117"/>
      <c r="EN22" s="117">
        <f t="shared" si="16"/>
        <v>0</v>
      </c>
      <c r="EO22" s="117">
        <f t="shared" si="17"/>
        <v>0</v>
      </c>
      <c r="EP22" s="117">
        <f t="shared" si="18"/>
        <v>0</v>
      </c>
      <c r="EQ22" s="117">
        <f t="shared" si="19"/>
        <v>1</v>
      </c>
      <c r="ER22" s="117">
        <f t="shared" si="20"/>
        <v>0</v>
      </c>
      <c r="ES22" s="118">
        <f t="shared" si="21"/>
        <v>0</v>
      </c>
      <c r="ET22" s="118">
        <f t="shared" si="75"/>
        <v>0</v>
      </c>
      <c r="EU22" s="118">
        <f t="shared" si="76"/>
        <v>0</v>
      </c>
      <c r="EV22" s="118">
        <f t="shared" si="77"/>
        <v>0</v>
      </c>
      <c r="EW22" s="118">
        <f t="shared" si="22"/>
        <v>0</v>
      </c>
    </row>
    <row r="23" spans="1:153">
      <c r="A23" s="24">
        <v>9</v>
      </c>
      <c r="B23" s="46"/>
      <c r="C23" s="48"/>
      <c r="D23" s="47"/>
      <c r="E23" s="34"/>
      <c r="F23" s="35"/>
      <c r="G23" s="36"/>
      <c r="H23" s="37"/>
      <c r="I23" s="75"/>
      <c r="J23" s="76"/>
      <c r="K23" s="77"/>
      <c r="L23" s="75"/>
      <c r="M23" s="78"/>
      <c r="N23" s="79"/>
      <c r="O23" s="80"/>
      <c r="P23" s="81"/>
      <c r="Q23" s="75"/>
      <c r="R23" s="75"/>
      <c r="S23" s="75"/>
      <c r="T23" s="75"/>
      <c r="U23" s="75"/>
      <c r="V23" s="75"/>
      <c r="W23" s="103"/>
      <c r="X23" s="102" t="str">
        <f t="shared" si="78"/>
        <v>会員</v>
      </c>
      <c r="Z23">
        <f t="shared" si="23"/>
        <v>0</v>
      </c>
      <c r="AA23">
        <f t="shared" si="24"/>
        <v>0</v>
      </c>
      <c r="AB23">
        <f t="shared" si="25"/>
        <v>0</v>
      </c>
      <c r="AC23">
        <f t="shared" si="26"/>
        <v>0</v>
      </c>
      <c r="AD23">
        <f t="shared" si="27"/>
        <v>0</v>
      </c>
      <c r="AE23">
        <f t="shared" si="28"/>
        <v>0</v>
      </c>
      <c r="AF23">
        <f t="shared" si="29"/>
        <v>0</v>
      </c>
      <c r="AG23">
        <f t="shared" si="30"/>
        <v>0</v>
      </c>
      <c r="AH23">
        <f t="shared" si="31"/>
        <v>0</v>
      </c>
      <c r="AI23">
        <f t="shared" si="32"/>
        <v>0</v>
      </c>
      <c r="AJ23">
        <f t="shared" si="33"/>
        <v>0</v>
      </c>
      <c r="AK23">
        <f t="shared" si="34"/>
        <v>0</v>
      </c>
      <c r="AL23">
        <f t="shared" si="35"/>
        <v>0</v>
      </c>
      <c r="AM23">
        <f t="shared" si="36"/>
        <v>0</v>
      </c>
      <c r="AN23">
        <f t="shared" si="37"/>
        <v>0</v>
      </c>
      <c r="AO23">
        <f t="shared" si="38"/>
        <v>0</v>
      </c>
      <c r="AP23">
        <f t="shared" si="39"/>
        <v>0</v>
      </c>
      <c r="AQ23">
        <f t="shared" si="40"/>
        <v>0</v>
      </c>
      <c r="AR23">
        <f t="shared" si="41"/>
        <v>0</v>
      </c>
      <c r="AT23">
        <f t="shared" si="42"/>
        <v>0</v>
      </c>
      <c r="AU23">
        <f t="shared" si="43"/>
        <v>0</v>
      </c>
      <c r="AV23">
        <f t="shared" si="44"/>
        <v>0</v>
      </c>
      <c r="AW23">
        <f t="shared" si="45"/>
        <v>0</v>
      </c>
      <c r="AX23">
        <f t="shared" si="46"/>
        <v>0</v>
      </c>
      <c r="BP23">
        <f t="shared" si="47"/>
        <v>0</v>
      </c>
      <c r="BQ23">
        <f t="shared" si="48"/>
        <v>0</v>
      </c>
      <c r="BZ23">
        <f t="shared" si="49"/>
        <v>0</v>
      </c>
      <c r="CA23">
        <f t="shared" si="50"/>
        <v>0</v>
      </c>
      <c r="CB23">
        <f t="shared" si="51"/>
        <v>0</v>
      </c>
      <c r="CC23">
        <f t="shared" si="52"/>
        <v>0</v>
      </c>
      <c r="CD23">
        <f t="shared" si="53"/>
        <v>0</v>
      </c>
      <c r="CE23">
        <f t="shared" si="54"/>
        <v>0</v>
      </c>
      <c r="CF23">
        <f t="shared" si="55"/>
        <v>0</v>
      </c>
      <c r="CG23">
        <f t="shared" si="1"/>
        <v>0</v>
      </c>
      <c r="CH23">
        <f t="shared" si="56"/>
        <v>0</v>
      </c>
      <c r="CI23">
        <f t="shared" si="57"/>
        <v>0</v>
      </c>
      <c r="CJ23">
        <f t="shared" si="58"/>
        <v>0</v>
      </c>
      <c r="CK23">
        <f t="shared" si="59"/>
        <v>0</v>
      </c>
      <c r="CN23">
        <f t="shared" si="60"/>
        <v>0</v>
      </c>
      <c r="CO23">
        <f t="shared" si="61"/>
        <v>0</v>
      </c>
      <c r="CP23">
        <f t="shared" si="62"/>
        <v>0</v>
      </c>
      <c r="CU23">
        <f t="shared" si="63"/>
        <v>0</v>
      </c>
      <c r="CV23">
        <f t="shared" si="64"/>
        <v>0</v>
      </c>
      <c r="DF23">
        <f t="shared" si="65"/>
        <v>0</v>
      </c>
      <c r="DH23">
        <f t="shared" si="2"/>
        <v>0</v>
      </c>
      <c r="DI23">
        <f t="shared" si="66"/>
        <v>0</v>
      </c>
      <c r="DJ23">
        <f t="shared" si="67"/>
        <v>0</v>
      </c>
      <c r="DK23" t="str">
        <f t="shared" si="3"/>
        <v/>
      </c>
      <c r="DL23">
        <f t="shared" si="79"/>
        <v>1</v>
      </c>
      <c r="DM23" s="117">
        <f t="shared" si="4"/>
        <v>0</v>
      </c>
      <c r="DN23" s="117">
        <f>IF(B10="法人会員",1,0)</f>
        <v>1</v>
      </c>
      <c r="DO23" s="117">
        <f>IF(B10="準法人会員",1,0)</f>
        <v>0</v>
      </c>
      <c r="DP23" s="117">
        <f t="shared" si="69"/>
        <v>0</v>
      </c>
      <c r="DQ23" s="117">
        <f t="shared" si="70"/>
        <v>1</v>
      </c>
      <c r="DR23" s="117">
        <f t="shared" si="71"/>
        <v>0</v>
      </c>
      <c r="DS23" s="117">
        <f t="shared" si="72"/>
        <v>0</v>
      </c>
      <c r="DT23" s="117">
        <f t="shared" si="73"/>
        <v>0</v>
      </c>
      <c r="DU23" s="117">
        <f t="shared" si="5"/>
        <v>0</v>
      </c>
      <c r="DV23" s="117">
        <f t="shared" si="6"/>
        <v>0</v>
      </c>
      <c r="DW23" s="117">
        <f t="shared" si="7"/>
        <v>0</v>
      </c>
      <c r="DX23" s="117">
        <f t="shared" si="8"/>
        <v>0</v>
      </c>
      <c r="DY23" s="117"/>
      <c r="DZ23" s="117">
        <f t="shared" si="74"/>
        <v>0</v>
      </c>
      <c r="EA23" s="117">
        <f t="shared" si="9"/>
        <v>0</v>
      </c>
      <c r="EB23" s="117">
        <f t="shared" si="10"/>
        <v>0</v>
      </c>
      <c r="EC23" s="117">
        <f t="shared" si="11"/>
        <v>0</v>
      </c>
      <c r="ED23" s="117">
        <f t="shared" si="12"/>
        <v>0</v>
      </c>
      <c r="EE23" s="117">
        <f t="shared" si="13"/>
        <v>0</v>
      </c>
      <c r="EF23" s="117">
        <f t="shared" si="14"/>
        <v>0</v>
      </c>
      <c r="EG23" s="117">
        <f t="shared" si="15"/>
        <v>0</v>
      </c>
      <c r="EH23" s="117"/>
      <c r="EI23" s="117"/>
      <c r="EJ23" s="117"/>
      <c r="EK23" s="117"/>
      <c r="EL23" s="117"/>
      <c r="EM23" s="117"/>
      <c r="EN23" s="117">
        <f t="shared" si="16"/>
        <v>0</v>
      </c>
      <c r="EO23" s="117">
        <f t="shared" si="17"/>
        <v>0</v>
      </c>
      <c r="EP23" s="117">
        <f t="shared" si="18"/>
        <v>0</v>
      </c>
      <c r="EQ23" s="117">
        <f t="shared" si="19"/>
        <v>1</v>
      </c>
      <c r="ER23" s="117">
        <f t="shared" si="20"/>
        <v>0</v>
      </c>
      <c r="ES23" s="118">
        <f t="shared" si="21"/>
        <v>0</v>
      </c>
      <c r="ET23" s="118">
        <f t="shared" si="75"/>
        <v>0</v>
      </c>
      <c r="EU23" s="118">
        <f t="shared" si="76"/>
        <v>0</v>
      </c>
      <c r="EV23" s="118">
        <f t="shared" si="77"/>
        <v>0</v>
      </c>
      <c r="EW23" s="118">
        <f t="shared" si="22"/>
        <v>0</v>
      </c>
    </row>
    <row r="24" spans="1:153">
      <c r="A24" s="38">
        <v>10</v>
      </c>
      <c r="B24" s="49"/>
      <c r="C24" s="50"/>
      <c r="D24" s="51"/>
      <c r="E24" s="42"/>
      <c r="F24" s="43"/>
      <c r="G24" s="44"/>
      <c r="H24" s="45"/>
      <c r="I24" s="82"/>
      <c r="J24" s="83"/>
      <c r="K24" s="84"/>
      <c r="L24" s="82"/>
      <c r="M24" s="85"/>
      <c r="N24" s="86"/>
      <c r="O24" s="87"/>
      <c r="P24" s="88"/>
      <c r="Q24" s="82"/>
      <c r="R24" s="82"/>
      <c r="S24" s="82"/>
      <c r="T24" s="82"/>
      <c r="U24" s="82"/>
      <c r="V24" s="82"/>
      <c r="W24" s="104"/>
      <c r="X24" s="105" t="str">
        <f t="shared" si="78"/>
        <v>会員</v>
      </c>
      <c r="Z24">
        <f t="shared" si="23"/>
        <v>0</v>
      </c>
      <c r="AA24">
        <f t="shared" si="24"/>
        <v>0</v>
      </c>
      <c r="AB24">
        <f t="shared" si="25"/>
        <v>0</v>
      </c>
      <c r="AC24">
        <f t="shared" si="26"/>
        <v>0</v>
      </c>
      <c r="AD24">
        <f t="shared" si="27"/>
        <v>0</v>
      </c>
      <c r="AE24">
        <f t="shared" si="28"/>
        <v>0</v>
      </c>
      <c r="AF24">
        <f t="shared" si="29"/>
        <v>0</v>
      </c>
      <c r="AG24">
        <f t="shared" si="30"/>
        <v>0</v>
      </c>
      <c r="AH24">
        <f t="shared" si="31"/>
        <v>0</v>
      </c>
      <c r="AI24">
        <f t="shared" si="32"/>
        <v>0</v>
      </c>
      <c r="AJ24">
        <f t="shared" si="33"/>
        <v>0</v>
      </c>
      <c r="AK24">
        <f t="shared" si="34"/>
        <v>0</v>
      </c>
      <c r="AL24">
        <f t="shared" si="35"/>
        <v>0</v>
      </c>
      <c r="AM24">
        <f t="shared" si="36"/>
        <v>0</v>
      </c>
      <c r="AN24">
        <f t="shared" si="37"/>
        <v>0</v>
      </c>
      <c r="AO24">
        <f t="shared" si="38"/>
        <v>0</v>
      </c>
      <c r="AP24">
        <f t="shared" si="39"/>
        <v>0</v>
      </c>
      <c r="AQ24">
        <f t="shared" si="40"/>
        <v>0</v>
      </c>
      <c r="AR24">
        <f t="shared" si="41"/>
        <v>0</v>
      </c>
      <c r="AT24">
        <f t="shared" si="42"/>
        <v>0</v>
      </c>
      <c r="AU24">
        <f t="shared" si="43"/>
        <v>0</v>
      </c>
      <c r="AV24">
        <f t="shared" si="44"/>
        <v>0</v>
      </c>
      <c r="AW24">
        <f t="shared" si="45"/>
        <v>0</v>
      </c>
      <c r="AX24">
        <f t="shared" si="46"/>
        <v>0</v>
      </c>
      <c r="BP24">
        <f t="shared" si="47"/>
        <v>0</v>
      </c>
      <c r="BQ24">
        <f t="shared" si="48"/>
        <v>0</v>
      </c>
      <c r="BZ24">
        <f t="shared" si="49"/>
        <v>0</v>
      </c>
      <c r="CA24">
        <f t="shared" si="50"/>
        <v>0</v>
      </c>
      <c r="CB24">
        <f t="shared" si="51"/>
        <v>0</v>
      </c>
      <c r="CC24">
        <f t="shared" si="52"/>
        <v>0</v>
      </c>
      <c r="CD24">
        <f t="shared" si="53"/>
        <v>0</v>
      </c>
      <c r="CE24">
        <f t="shared" si="54"/>
        <v>0</v>
      </c>
      <c r="CF24">
        <f t="shared" si="55"/>
        <v>0</v>
      </c>
      <c r="CG24">
        <f t="shared" si="1"/>
        <v>0</v>
      </c>
      <c r="CH24">
        <f t="shared" si="56"/>
        <v>0</v>
      </c>
      <c r="CI24">
        <f t="shared" si="57"/>
        <v>0</v>
      </c>
      <c r="CJ24">
        <f t="shared" si="58"/>
        <v>0</v>
      </c>
      <c r="CK24">
        <f t="shared" si="59"/>
        <v>0</v>
      </c>
      <c r="CN24">
        <f t="shared" si="60"/>
        <v>0</v>
      </c>
      <c r="CO24">
        <f t="shared" si="61"/>
        <v>0</v>
      </c>
      <c r="CP24">
        <f t="shared" si="62"/>
        <v>0</v>
      </c>
      <c r="CU24">
        <f t="shared" si="63"/>
        <v>0</v>
      </c>
      <c r="CV24">
        <f t="shared" si="64"/>
        <v>0</v>
      </c>
      <c r="DF24">
        <f t="shared" si="65"/>
        <v>0</v>
      </c>
      <c r="DH24">
        <f t="shared" si="2"/>
        <v>0</v>
      </c>
      <c r="DI24">
        <f t="shared" si="66"/>
        <v>0</v>
      </c>
      <c r="DJ24">
        <f t="shared" si="67"/>
        <v>0</v>
      </c>
      <c r="DK24" t="str">
        <f t="shared" si="3"/>
        <v/>
      </c>
      <c r="DL24">
        <f t="shared" si="79"/>
        <v>1</v>
      </c>
      <c r="DM24" s="117">
        <f t="shared" si="4"/>
        <v>0</v>
      </c>
      <c r="DN24" s="117">
        <f>IF(B10="法人会員",1,0)</f>
        <v>1</v>
      </c>
      <c r="DO24" s="117">
        <f>IF(B10="準法人会員",1,0)</f>
        <v>0</v>
      </c>
      <c r="DP24" s="117">
        <f t="shared" si="69"/>
        <v>0</v>
      </c>
      <c r="DQ24" s="117">
        <f t="shared" si="70"/>
        <v>1</v>
      </c>
      <c r="DR24" s="117">
        <f t="shared" si="71"/>
        <v>0</v>
      </c>
      <c r="DS24" s="117">
        <f t="shared" si="72"/>
        <v>0</v>
      </c>
      <c r="DT24" s="117">
        <f t="shared" si="73"/>
        <v>0</v>
      </c>
      <c r="DU24" s="117">
        <f t="shared" si="5"/>
        <v>0</v>
      </c>
      <c r="DV24" s="117">
        <f t="shared" si="6"/>
        <v>0</v>
      </c>
      <c r="DW24" s="117">
        <f t="shared" si="7"/>
        <v>0</v>
      </c>
      <c r="DX24" s="117">
        <f t="shared" si="8"/>
        <v>0</v>
      </c>
      <c r="DY24" s="117"/>
      <c r="DZ24" s="117">
        <f t="shared" si="74"/>
        <v>0</v>
      </c>
      <c r="EA24" s="117">
        <f t="shared" si="9"/>
        <v>0</v>
      </c>
      <c r="EB24" s="117">
        <f t="shared" si="10"/>
        <v>0</v>
      </c>
      <c r="EC24" s="117">
        <f t="shared" si="11"/>
        <v>0</v>
      </c>
      <c r="ED24" s="117">
        <f t="shared" si="12"/>
        <v>0</v>
      </c>
      <c r="EE24" s="117">
        <f t="shared" si="13"/>
        <v>0</v>
      </c>
      <c r="EF24" s="117">
        <f t="shared" si="14"/>
        <v>0</v>
      </c>
      <c r="EG24" s="117">
        <f t="shared" si="15"/>
        <v>0</v>
      </c>
      <c r="EH24" s="117"/>
      <c r="EI24" s="117"/>
      <c r="EJ24" s="117"/>
      <c r="EK24" s="117"/>
      <c r="EL24" s="117"/>
      <c r="EM24" s="117"/>
      <c r="EN24" s="117">
        <f t="shared" si="16"/>
        <v>0</v>
      </c>
      <c r="EO24" s="117">
        <f t="shared" si="17"/>
        <v>0</v>
      </c>
      <c r="EP24" s="117">
        <f t="shared" si="18"/>
        <v>0</v>
      </c>
      <c r="EQ24" s="117">
        <f t="shared" si="19"/>
        <v>1</v>
      </c>
      <c r="ER24" s="117">
        <f t="shared" si="20"/>
        <v>0</v>
      </c>
      <c r="ES24" s="118">
        <f t="shared" si="21"/>
        <v>0</v>
      </c>
      <c r="ET24" s="118">
        <f t="shared" si="75"/>
        <v>0</v>
      </c>
      <c r="EU24" s="118">
        <f t="shared" si="76"/>
        <v>0</v>
      </c>
      <c r="EV24" s="118">
        <f t="shared" si="77"/>
        <v>0</v>
      </c>
      <c r="EW24" s="118">
        <f t="shared" si="22"/>
        <v>0</v>
      </c>
    </row>
    <row r="25" spans="1:153">
      <c r="A25" s="24">
        <v>11</v>
      </c>
      <c r="B25" s="46"/>
      <c r="C25" s="48"/>
      <c r="D25" s="47"/>
      <c r="E25" s="34"/>
      <c r="F25" s="35"/>
      <c r="G25" s="36"/>
      <c r="H25" s="37"/>
      <c r="I25" s="75"/>
      <c r="J25" s="76"/>
      <c r="K25" s="77"/>
      <c r="L25" s="75"/>
      <c r="M25" s="78"/>
      <c r="N25" s="79"/>
      <c r="O25" s="80"/>
      <c r="P25" s="81"/>
      <c r="Q25" s="75"/>
      <c r="R25" s="75"/>
      <c r="S25" s="75"/>
      <c r="T25" s="75"/>
      <c r="U25" s="75"/>
      <c r="V25" s="75"/>
      <c r="W25" s="103"/>
      <c r="X25" s="102" t="str">
        <f>IF(OR(DN25=1,DP25=1),"会員","非会員")</f>
        <v>会員</v>
      </c>
      <c r="Z25">
        <f t="shared" si="23"/>
        <v>0</v>
      </c>
      <c r="AA25">
        <f t="shared" si="24"/>
        <v>0</v>
      </c>
      <c r="AB25">
        <f t="shared" si="25"/>
        <v>0</v>
      </c>
      <c r="AC25">
        <f t="shared" si="26"/>
        <v>0</v>
      </c>
      <c r="AD25">
        <f t="shared" si="27"/>
        <v>0</v>
      </c>
      <c r="AE25">
        <f t="shared" si="28"/>
        <v>0</v>
      </c>
      <c r="AF25">
        <f t="shared" si="29"/>
        <v>0</v>
      </c>
      <c r="AG25">
        <f t="shared" si="30"/>
        <v>0</v>
      </c>
      <c r="AH25">
        <f t="shared" si="31"/>
        <v>0</v>
      </c>
      <c r="AI25">
        <f t="shared" si="32"/>
        <v>0</v>
      </c>
      <c r="AJ25">
        <f t="shared" si="33"/>
        <v>0</v>
      </c>
      <c r="AK25">
        <f t="shared" si="34"/>
        <v>0</v>
      </c>
      <c r="AL25">
        <f t="shared" si="35"/>
        <v>0</v>
      </c>
      <c r="AM25">
        <f t="shared" si="36"/>
        <v>0</v>
      </c>
      <c r="AN25">
        <f t="shared" si="37"/>
        <v>0</v>
      </c>
      <c r="AO25">
        <f t="shared" si="38"/>
        <v>0</v>
      </c>
      <c r="AP25">
        <f t="shared" si="39"/>
        <v>0</v>
      </c>
      <c r="AQ25">
        <f t="shared" si="40"/>
        <v>0</v>
      </c>
      <c r="AR25">
        <f t="shared" si="41"/>
        <v>0</v>
      </c>
      <c r="AT25">
        <f t="shared" si="42"/>
        <v>0</v>
      </c>
      <c r="AU25">
        <f t="shared" si="43"/>
        <v>0</v>
      </c>
      <c r="AV25">
        <f t="shared" si="44"/>
        <v>0</v>
      </c>
      <c r="AW25">
        <f t="shared" si="45"/>
        <v>0</v>
      </c>
      <c r="AX25">
        <f t="shared" si="46"/>
        <v>0</v>
      </c>
      <c r="BP25">
        <f t="shared" si="47"/>
        <v>0</v>
      </c>
      <c r="BQ25">
        <f t="shared" si="48"/>
        <v>0</v>
      </c>
      <c r="BZ25">
        <f t="shared" si="49"/>
        <v>0</v>
      </c>
      <c r="CA25">
        <f t="shared" si="50"/>
        <v>0</v>
      </c>
      <c r="CB25">
        <f t="shared" si="51"/>
        <v>0</v>
      </c>
      <c r="CC25">
        <f t="shared" si="52"/>
        <v>0</v>
      </c>
      <c r="CD25">
        <f t="shared" si="53"/>
        <v>0</v>
      </c>
      <c r="CE25">
        <f t="shared" si="54"/>
        <v>0</v>
      </c>
      <c r="CF25">
        <f t="shared" si="55"/>
        <v>0</v>
      </c>
      <c r="CG25">
        <f t="shared" si="1"/>
        <v>0</v>
      </c>
      <c r="CH25">
        <f t="shared" si="56"/>
        <v>0</v>
      </c>
      <c r="CI25">
        <f t="shared" si="57"/>
        <v>0</v>
      </c>
      <c r="CJ25">
        <f t="shared" si="58"/>
        <v>0</v>
      </c>
      <c r="CK25">
        <f t="shared" si="59"/>
        <v>0</v>
      </c>
      <c r="CN25">
        <f t="shared" si="60"/>
        <v>0</v>
      </c>
      <c r="CO25">
        <f t="shared" si="61"/>
        <v>0</v>
      </c>
      <c r="CP25">
        <f t="shared" si="62"/>
        <v>0</v>
      </c>
      <c r="CU25">
        <f t="shared" si="63"/>
        <v>0</v>
      </c>
      <c r="CV25">
        <f t="shared" si="64"/>
        <v>0</v>
      </c>
      <c r="DF25">
        <f t="shared" si="65"/>
        <v>0</v>
      </c>
      <c r="DH25">
        <f t="shared" si="2"/>
        <v>0</v>
      </c>
      <c r="DI25">
        <f t="shared" si="66"/>
        <v>0</v>
      </c>
      <c r="DJ25">
        <f t="shared" si="67"/>
        <v>0</v>
      </c>
      <c r="DK25" t="str">
        <f t="shared" si="3"/>
        <v/>
      </c>
      <c r="DL25">
        <f t="shared" si="79"/>
        <v>1</v>
      </c>
      <c r="DM25" s="117">
        <f t="shared" si="4"/>
        <v>0</v>
      </c>
      <c r="DN25" s="117">
        <f>IF(B10="法人会員",1,0)</f>
        <v>1</v>
      </c>
      <c r="DO25" s="117"/>
      <c r="DP25" s="117">
        <f t="shared" si="69"/>
        <v>0</v>
      </c>
      <c r="DQ25" s="117">
        <f t="shared" si="70"/>
        <v>1</v>
      </c>
      <c r="DR25" s="117">
        <f t="shared" si="71"/>
        <v>0</v>
      </c>
      <c r="DS25" s="117">
        <f t="shared" si="72"/>
        <v>0</v>
      </c>
      <c r="DT25" s="117">
        <f t="shared" si="73"/>
        <v>0</v>
      </c>
      <c r="DU25" s="117">
        <f t="shared" si="5"/>
        <v>0</v>
      </c>
      <c r="DV25" s="117">
        <f t="shared" si="6"/>
        <v>0</v>
      </c>
      <c r="DW25" s="117">
        <f t="shared" si="7"/>
        <v>0</v>
      </c>
      <c r="DX25" s="117">
        <f t="shared" si="8"/>
        <v>0</v>
      </c>
      <c r="DY25" s="117"/>
      <c r="DZ25" s="117">
        <f t="shared" si="74"/>
        <v>0</v>
      </c>
      <c r="EA25" s="117">
        <f t="shared" si="9"/>
        <v>0</v>
      </c>
      <c r="EB25" s="117">
        <f t="shared" si="10"/>
        <v>0</v>
      </c>
      <c r="EC25" s="117">
        <f t="shared" si="11"/>
        <v>0</v>
      </c>
      <c r="ED25" s="117">
        <f t="shared" si="12"/>
        <v>0</v>
      </c>
      <c r="EE25" s="117">
        <f t="shared" si="13"/>
        <v>0</v>
      </c>
      <c r="EF25" s="117">
        <f t="shared" si="14"/>
        <v>0</v>
      </c>
      <c r="EG25" s="117">
        <f t="shared" si="15"/>
        <v>0</v>
      </c>
      <c r="EH25" s="117"/>
      <c r="EI25" s="117"/>
      <c r="EJ25" s="117"/>
      <c r="EK25" s="117"/>
      <c r="EL25" s="117"/>
      <c r="EM25" s="117"/>
      <c r="EN25" s="117">
        <f t="shared" si="16"/>
        <v>0</v>
      </c>
      <c r="EO25" s="117">
        <f t="shared" si="17"/>
        <v>0</v>
      </c>
      <c r="EP25" s="117">
        <f t="shared" si="18"/>
        <v>0</v>
      </c>
      <c r="EQ25" s="117">
        <f t="shared" si="19"/>
        <v>1</v>
      </c>
      <c r="ER25" s="117">
        <f t="shared" si="20"/>
        <v>0</v>
      </c>
      <c r="ES25" s="118">
        <f t="shared" si="21"/>
        <v>0</v>
      </c>
      <c r="ET25" s="118">
        <f t="shared" si="75"/>
        <v>0</v>
      </c>
      <c r="EU25" s="118">
        <f t="shared" si="76"/>
        <v>0</v>
      </c>
      <c r="EV25" s="118">
        <f t="shared" si="77"/>
        <v>0</v>
      </c>
      <c r="EW25" s="118">
        <f t="shared" si="22"/>
        <v>0</v>
      </c>
    </row>
    <row r="26" spans="1:153">
      <c r="A26" s="24">
        <v>12</v>
      </c>
      <c r="B26" s="46"/>
      <c r="C26" s="48"/>
      <c r="D26" s="47"/>
      <c r="E26" s="34"/>
      <c r="F26" s="35"/>
      <c r="G26" s="36"/>
      <c r="H26" s="37"/>
      <c r="I26" s="75"/>
      <c r="J26" s="76"/>
      <c r="K26" s="77"/>
      <c r="L26" s="75"/>
      <c r="M26" s="78"/>
      <c r="N26" s="79"/>
      <c r="O26" s="80"/>
      <c r="P26" s="81"/>
      <c r="Q26" s="75"/>
      <c r="R26" s="75"/>
      <c r="S26" s="75"/>
      <c r="T26" s="75"/>
      <c r="U26" s="75"/>
      <c r="V26" s="75"/>
      <c r="W26" s="103"/>
      <c r="X26" s="102" t="str">
        <f t="shared" si="78"/>
        <v>会員</v>
      </c>
      <c r="Z26">
        <f t="shared" si="23"/>
        <v>0</v>
      </c>
      <c r="AA26">
        <f t="shared" si="24"/>
        <v>0</v>
      </c>
      <c r="AB26">
        <f t="shared" si="25"/>
        <v>0</v>
      </c>
      <c r="AC26">
        <f t="shared" si="26"/>
        <v>0</v>
      </c>
      <c r="AD26">
        <f t="shared" si="27"/>
        <v>0</v>
      </c>
      <c r="AE26">
        <f t="shared" si="28"/>
        <v>0</v>
      </c>
      <c r="AF26">
        <f t="shared" si="29"/>
        <v>0</v>
      </c>
      <c r="AG26">
        <f t="shared" si="30"/>
        <v>0</v>
      </c>
      <c r="AH26">
        <f t="shared" si="31"/>
        <v>0</v>
      </c>
      <c r="AI26">
        <f t="shared" si="32"/>
        <v>0</v>
      </c>
      <c r="AJ26">
        <f t="shared" si="33"/>
        <v>0</v>
      </c>
      <c r="AK26">
        <f t="shared" si="34"/>
        <v>0</v>
      </c>
      <c r="AL26">
        <f t="shared" si="35"/>
        <v>0</v>
      </c>
      <c r="AM26">
        <f t="shared" si="36"/>
        <v>0</v>
      </c>
      <c r="AN26">
        <f t="shared" si="37"/>
        <v>0</v>
      </c>
      <c r="AO26">
        <f t="shared" si="38"/>
        <v>0</v>
      </c>
      <c r="AP26">
        <f t="shared" si="39"/>
        <v>0</v>
      </c>
      <c r="AQ26">
        <f t="shared" si="40"/>
        <v>0</v>
      </c>
      <c r="AR26">
        <f t="shared" si="41"/>
        <v>0</v>
      </c>
      <c r="AT26">
        <f t="shared" si="42"/>
        <v>0</v>
      </c>
      <c r="AU26">
        <f t="shared" si="43"/>
        <v>0</v>
      </c>
      <c r="AV26">
        <f t="shared" si="44"/>
        <v>0</v>
      </c>
      <c r="AW26">
        <f t="shared" si="45"/>
        <v>0</v>
      </c>
      <c r="AX26">
        <f t="shared" si="46"/>
        <v>0</v>
      </c>
      <c r="BP26">
        <f t="shared" si="47"/>
        <v>0</v>
      </c>
      <c r="BQ26">
        <f t="shared" si="48"/>
        <v>0</v>
      </c>
      <c r="BZ26">
        <f t="shared" si="49"/>
        <v>0</v>
      </c>
      <c r="CA26">
        <f t="shared" si="50"/>
        <v>0</v>
      </c>
      <c r="CB26">
        <f t="shared" si="51"/>
        <v>0</v>
      </c>
      <c r="CC26">
        <f t="shared" si="52"/>
        <v>0</v>
      </c>
      <c r="CD26">
        <f t="shared" si="53"/>
        <v>0</v>
      </c>
      <c r="CE26">
        <f t="shared" si="54"/>
        <v>0</v>
      </c>
      <c r="CF26">
        <f t="shared" si="55"/>
        <v>0</v>
      </c>
      <c r="CG26">
        <f t="shared" si="1"/>
        <v>0</v>
      </c>
      <c r="CH26">
        <f t="shared" si="56"/>
        <v>0</v>
      </c>
      <c r="CI26">
        <f t="shared" si="57"/>
        <v>0</v>
      </c>
      <c r="CJ26">
        <f t="shared" si="58"/>
        <v>0</v>
      </c>
      <c r="CK26">
        <f t="shared" si="59"/>
        <v>0</v>
      </c>
      <c r="CN26">
        <f t="shared" si="60"/>
        <v>0</v>
      </c>
      <c r="CO26">
        <f t="shared" si="61"/>
        <v>0</v>
      </c>
      <c r="CP26">
        <f t="shared" si="62"/>
        <v>0</v>
      </c>
      <c r="CU26">
        <f t="shared" si="63"/>
        <v>0</v>
      </c>
      <c r="CV26">
        <f t="shared" si="64"/>
        <v>0</v>
      </c>
      <c r="DF26">
        <f t="shared" si="65"/>
        <v>0</v>
      </c>
      <c r="DH26">
        <f t="shared" si="2"/>
        <v>0</v>
      </c>
      <c r="DI26">
        <f t="shared" si="66"/>
        <v>0</v>
      </c>
      <c r="DJ26">
        <f t="shared" si="67"/>
        <v>0</v>
      </c>
      <c r="DK26" t="str">
        <f t="shared" si="3"/>
        <v/>
      </c>
      <c r="DL26">
        <f t="shared" si="79"/>
        <v>1</v>
      </c>
      <c r="DM26" s="117">
        <f t="shared" si="4"/>
        <v>0</v>
      </c>
      <c r="DN26" s="117">
        <f>IF(B10="法人会員",1,0)</f>
        <v>1</v>
      </c>
      <c r="DO26" s="117"/>
      <c r="DP26" s="117">
        <f t="shared" si="69"/>
        <v>0</v>
      </c>
      <c r="DQ26" s="117">
        <f t="shared" si="70"/>
        <v>1</v>
      </c>
      <c r="DR26" s="117">
        <f t="shared" si="71"/>
        <v>0</v>
      </c>
      <c r="DS26" s="117">
        <f t="shared" si="72"/>
        <v>0</v>
      </c>
      <c r="DT26" s="117">
        <f t="shared" si="73"/>
        <v>0</v>
      </c>
      <c r="DU26" s="117">
        <f t="shared" si="5"/>
        <v>0</v>
      </c>
      <c r="DV26" s="117">
        <f t="shared" si="6"/>
        <v>0</v>
      </c>
      <c r="DW26" s="117">
        <f t="shared" si="7"/>
        <v>0</v>
      </c>
      <c r="DX26" s="117">
        <f t="shared" si="8"/>
        <v>0</v>
      </c>
      <c r="DY26" s="117"/>
      <c r="DZ26" s="117">
        <f t="shared" si="74"/>
        <v>0</v>
      </c>
      <c r="EA26" s="117">
        <f t="shared" si="9"/>
        <v>0</v>
      </c>
      <c r="EB26" s="117">
        <f t="shared" si="10"/>
        <v>0</v>
      </c>
      <c r="EC26" s="117">
        <f t="shared" si="11"/>
        <v>0</v>
      </c>
      <c r="ED26" s="117">
        <f t="shared" si="12"/>
        <v>0</v>
      </c>
      <c r="EE26" s="117">
        <f t="shared" si="13"/>
        <v>0</v>
      </c>
      <c r="EF26" s="117">
        <f t="shared" si="14"/>
        <v>0</v>
      </c>
      <c r="EG26" s="117">
        <f t="shared" si="15"/>
        <v>0</v>
      </c>
      <c r="EH26" s="117"/>
      <c r="EI26" s="117"/>
      <c r="EJ26" s="117"/>
      <c r="EK26" s="117"/>
      <c r="EL26" s="117"/>
      <c r="EM26" s="117"/>
      <c r="EN26" s="117">
        <f t="shared" si="16"/>
        <v>0</v>
      </c>
      <c r="EO26" s="117">
        <f t="shared" si="17"/>
        <v>0</v>
      </c>
      <c r="EP26" s="117">
        <f t="shared" si="18"/>
        <v>0</v>
      </c>
      <c r="EQ26" s="117">
        <f t="shared" si="19"/>
        <v>1</v>
      </c>
      <c r="ER26" s="117">
        <f t="shared" si="20"/>
        <v>0</v>
      </c>
      <c r="ES26" s="118">
        <f t="shared" si="21"/>
        <v>0</v>
      </c>
      <c r="ET26" s="118">
        <f t="shared" si="75"/>
        <v>0</v>
      </c>
      <c r="EU26" s="118">
        <f t="shared" si="76"/>
        <v>0</v>
      </c>
      <c r="EV26" s="118">
        <f t="shared" si="77"/>
        <v>0</v>
      </c>
      <c r="EW26" s="118">
        <f t="shared" si="22"/>
        <v>0</v>
      </c>
    </row>
    <row r="27" spans="1:153">
      <c r="A27" s="24">
        <v>13</v>
      </c>
      <c r="B27" s="46"/>
      <c r="C27" s="48"/>
      <c r="D27" s="47"/>
      <c r="E27" s="34"/>
      <c r="F27" s="35"/>
      <c r="G27" s="36"/>
      <c r="H27" s="37"/>
      <c r="I27" s="75"/>
      <c r="J27" s="76"/>
      <c r="K27" s="77"/>
      <c r="L27" s="75"/>
      <c r="M27" s="78"/>
      <c r="N27" s="79"/>
      <c r="O27" s="80"/>
      <c r="P27" s="81"/>
      <c r="Q27" s="75"/>
      <c r="R27" s="75"/>
      <c r="S27" s="75"/>
      <c r="T27" s="75"/>
      <c r="U27" s="75"/>
      <c r="V27" s="75"/>
      <c r="W27" s="103"/>
      <c r="X27" s="102" t="str">
        <f t="shared" si="78"/>
        <v>会員</v>
      </c>
      <c r="Z27">
        <f t="shared" si="23"/>
        <v>0</v>
      </c>
      <c r="AA27">
        <f t="shared" si="24"/>
        <v>0</v>
      </c>
      <c r="AB27">
        <f t="shared" si="25"/>
        <v>0</v>
      </c>
      <c r="AC27">
        <f t="shared" si="26"/>
        <v>0</v>
      </c>
      <c r="AD27">
        <f t="shared" si="27"/>
        <v>0</v>
      </c>
      <c r="AE27">
        <f t="shared" si="28"/>
        <v>0</v>
      </c>
      <c r="AF27">
        <f t="shared" si="29"/>
        <v>0</v>
      </c>
      <c r="AG27">
        <f t="shared" si="30"/>
        <v>0</v>
      </c>
      <c r="AH27">
        <f t="shared" si="31"/>
        <v>0</v>
      </c>
      <c r="AI27">
        <f t="shared" si="32"/>
        <v>0</v>
      </c>
      <c r="AJ27">
        <f t="shared" si="33"/>
        <v>0</v>
      </c>
      <c r="AK27">
        <f t="shared" si="34"/>
        <v>0</v>
      </c>
      <c r="AL27">
        <f t="shared" si="35"/>
        <v>0</v>
      </c>
      <c r="AM27">
        <f t="shared" si="36"/>
        <v>0</v>
      </c>
      <c r="AN27">
        <f t="shared" si="37"/>
        <v>0</v>
      </c>
      <c r="AO27">
        <f t="shared" si="38"/>
        <v>0</v>
      </c>
      <c r="AP27">
        <f t="shared" si="39"/>
        <v>0</v>
      </c>
      <c r="AQ27">
        <f t="shared" si="40"/>
        <v>0</v>
      </c>
      <c r="AR27">
        <f t="shared" si="41"/>
        <v>0</v>
      </c>
      <c r="AT27">
        <f t="shared" si="42"/>
        <v>0</v>
      </c>
      <c r="AU27">
        <f t="shared" si="43"/>
        <v>0</v>
      </c>
      <c r="AV27">
        <f t="shared" si="44"/>
        <v>0</v>
      </c>
      <c r="AW27">
        <f t="shared" si="45"/>
        <v>0</v>
      </c>
      <c r="AX27">
        <f t="shared" si="46"/>
        <v>0</v>
      </c>
      <c r="BP27">
        <f t="shared" si="47"/>
        <v>0</v>
      </c>
      <c r="BQ27">
        <f t="shared" si="48"/>
        <v>0</v>
      </c>
      <c r="BZ27">
        <f t="shared" si="49"/>
        <v>0</v>
      </c>
      <c r="CA27">
        <f t="shared" si="50"/>
        <v>0</v>
      </c>
      <c r="CB27">
        <f t="shared" si="51"/>
        <v>0</v>
      </c>
      <c r="CC27">
        <f t="shared" si="52"/>
        <v>0</v>
      </c>
      <c r="CD27">
        <f t="shared" si="53"/>
        <v>0</v>
      </c>
      <c r="CE27">
        <f t="shared" si="54"/>
        <v>0</v>
      </c>
      <c r="CF27">
        <f t="shared" si="55"/>
        <v>0</v>
      </c>
      <c r="CG27">
        <f t="shared" si="1"/>
        <v>0</v>
      </c>
      <c r="CH27">
        <f t="shared" si="56"/>
        <v>0</v>
      </c>
      <c r="CI27">
        <f t="shared" si="57"/>
        <v>0</v>
      </c>
      <c r="CJ27">
        <f t="shared" si="58"/>
        <v>0</v>
      </c>
      <c r="CK27">
        <f t="shared" si="59"/>
        <v>0</v>
      </c>
      <c r="CN27">
        <f t="shared" si="60"/>
        <v>0</v>
      </c>
      <c r="CO27">
        <f t="shared" si="61"/>
        <v>0</v>
      </c>
      <c r="CP27">
        <f t="shared" si="62"/>
        <v>0</v>
      </c>
      <c r="CU27">
        <f t="shared" si="63"/>
        <v>0</v>
      </c>
      <c r="CV27">
        <f t="shared" si="64"/>
        <v>0</v>
      </c>
      <c r="DF27">
        <f t="shared" si="65"/>
        <v>0</v>
      </c>
      <c r="DH27">
        <f t="shared" si="2"/>
        <v>0</v>
      </c>
      <c r="DI27">
        <f t="shared" si="66"/>
        <v>0</v>
      </c>
      <c r="DJ27">
        <f t="shared" si="67"/>
        <v>0</v>
      </c>
      <c r="DK27" t="str">
        <f t="shared" si="3"/>
        <v/>
      </c>
      <c r="DL27">
        <f t="shared" si="79"/>
        <v>1</v>
      </c>
      <c r="DM27" s="117">
        <f t="shared" si="4"/>
        <v>0</v>
      </c>
      <c r="DN27" s="117">
        <f>IF(B10="法人会員",1,0)</f>
        <v>1</v>
      </c>
      <c r="DO27" s="117"/>
      <c r="DP27" s="117">
        <f t="shared" si="69"/>
        <v>0</v>
      </c>
      <c r="DQ27" s="117">
        <f t="shared" si="70"/>
        <v>1</v>
      </c>
      <c r="DR27" s="117">
        <f t="shared" si="71"/>
        <v>0</v>
      </c>
      <c r="DS27" s="117">
        <f t="shared" si="72"/>
        <v>0</v>
      </c>
      <c r="DT27" s="117">
        <f t="shared" si="73"/>
        <v>0</v>
      </c>
      <c r="DU27" s="117">
        <f t="shared" si="5"/>
        <v>0</v>
      </c>
      <c r="DV27" s="117">
        <f t="shared" si="6"/>
        <v>0</v>
      </c>
      <c r="DW27" s="117">
        <f t="shared" si="7"/>
        <v>0</v>
      </c>
      <c r="DX27" s="117">
        <f t="shared" si="8"/>
        <v>0</v>
      </c>
      <c r="DY27" s="117"/>
      <c r="DZ27" s="117">
        <f t="shared" si="74"/>
        <v>0</v>
      </c>
      <c r="EA27" s="117">
        <f t="shared" si="9"/>
        <v>0</v>
      </c>
      <c r="EB27" s="117">
        <f t="shared" si="10"/>
        <v>0</v>
      </c>
      <c r="EC27" s="117">
        <f t="shared" si="11"/>
        <v>0</v>
      </c>
      <c r="ED27" s="117">
        <f t="shared" si="12"/>
        <v>0</v>
      </c>
      <c r="EE27" s="117">
        <f t="shared" si="13"/>
        <v>0</v>
      </c>
      <c r="EF27" s="117">
        <f t="shared" si="14"/>
        <v>0</v>
      </c>
      <c r="EG27" s="117">
        <f t="shared" si="15"/>
        <v>0</v>
      </c>
      <c r="EH27" s="117"/>
      <c r="EI27" s="117"/>
      <c r="EJ27" s="117"/>
      <c r="EK27" s="117"/>
      <c r="EL27" s="117"/>
      <c r="EM27" s="117"/>
      <c r="EN27" s="117">
        <f t="shared" si="16"/>
        <v>0</v>
      </c>
      <c r="EO27" s="117">
        <f t="shared" si="17"/>
        <v>0</v>
      </c>
      <c r="EP27" s="117">
        <f t="shared" si="18"/>
        <v>0</v>
      </c>
      <c r="EQ27" s="117">
        <f t="shared" si="19"/>
        <v>1</v>
      </c>
      <c r="ER27" s="117">
        <f t="shared" si="20"/>
        <v>0</v>
      </c>
      <c r="ES27" s="118">
        <f t="shared" si="21"/>
        <v>0</v>
      </c>
      <c r="ET27" s="118">
        <f t="shared" si="75"/>
        <v>0</v>
      </c>
      <c r="EU27" s="118">
        <f t="shared" si="76"/>
        <v>0</v>
      </c>
      <c r="EV27" s="118">
        <f t="shared" si="77"/>
        <v>0</v>
      </c>
      <c r="EW27" s="118">
        <f t="shared" si="22"/>
        <v>0</v>
      </c>
    </row>
    <row r="28" spans="1:153">
      <c r="A28" s="24">
        <v>14</v>
      </c>
      <c r="B28" s="46"/>
      <c r="C28" s="48"/>
      <c r="D28" s="47"/>
      <c r="E28" s="34"/>
      <c r="F28" s="35"/>
      <c r="G28" s="36"/>
      <c r="H28" s="37"/>
      <c r="I28" s="75"/>
      <c r="J28" s="76"/>
      <c r="K28" s="77"/>
      <c r="L28" s="75"/>
      <c r="M28" s="78"/>
      <c r="N28" s="79"/>
      <c r="O28" s="80"/>
      <c r="P28" s="81"/>
      <c r="Q28" s="75"/>
      <c r="R28" s="75"/>
      <c r="S28" s="75"/>
      <c r="T28" s="75"/>
      <c r="U28" s="75"/>
      <c r="V28" s="75"/>
      <c r="W28" s="103"/>
      <c r="X28" s="102" t="str">
        <f t="shared" si="78"/>
        <v>会員</v>
      </c>
      <c r="Z28">
        <f t="shared" si="23"/>
        <v>0</v>
      </c>
      <c r="AA28">
        <f t="shared" si="24"/>
        <v>0</v>
      </c>
      <c r="AB28">
        <f t="shared" si="25"/>
        <v>0</v>
      </c>
      <c r="AC28">
        <f t="shared" si="26"/>
        <v>0</v>
      </c>
      <c r="AD28">
        <f t="shared" si="27"/>
        <v>0</v>
      </c>
      <c r="AE28">
        <f t="shared" si="28"/>
        <v>0</v>
      </c>
      <c r="AF28">
        <f t="shared" si="29"/>
        <v>0</v>
      </c>
      <c r="AG28">
        <f t="shared" si="30"/>
        <v>0</v>
      </c>
      <c r="AH28">
        <f t="shared" si="31"/>
        <v>0</v>
      </c>
      <c r="AI28">
        <f t="shared" si="32"/>
        <v>0</v>
      </c>
      <c r="AJ28">
        <f t="shared" si="33"/>
        <v>0</v>
      </c>
      <c r="AK28">
        <f t="shared" si="34"/>
        <v>0</v>
      </c>
      <c r="AL28">
        <f t="shared" si="35"/>
        <v>0</v>
      </c>
      <c r="AM28">
        <f t="shared" si="36"/>
        <v>0</v>
      </c>
      <c r="AN28">
        <f t="shared" si="37"/>
        <v>0</v>
      </c>
      <c r="AO28">
        <f t="shared" si="38"/>
        <v>0</v>
      </c>
      <c r="AP28">
        <f t="shared" si="39"/>
        <v>0</v>
      </c>
      <c r="AQ28">
        <f t="shared" si="40"/>
        <v>0</v>
      </c>
      <c r="AR28">
        <f t="shared" si="41"/>
        <v>0</v>
      </c>
      <c r="AT28">
        <f t="shared" si="42"/>
        <v>0</v>
      </c>
      <c r="AU28">
        <f t="shared" si="43"/>
        <v>0</v>
      </c>
      <c r="AV28">
        <f t="shared" si="44"/>
        <v>0</v>
      </c>
      <c r="AW28">
        <f t="shared" si="45"/>
        <v>0</v>
      </c>
      <c r="AX28">
        <f t="shared" si="46"/>
        <v>0</v>
      </c>
      <c r="BP28">
        <f t="shared" si="47"/>
        <v>0</v>
      </c>
      <c r="BQ28">
        <f t="shared" si="48"/>
        <v>0</v>
      </c>
      <c r="BZ28">
        <f t="shared" si="49"/>
        <v>0</v>
      </c>
      <c r="CA28">
        <f t="shared" si="50"/>
        <v>0</v>
      </c>
      <c r="CB28">
        <f t="shared" si="51"/>
        <v>0</v>
      </c>
      <c r="CC28">
        <f t="shared" si="52"/>
        <v>0</v>
      </c>
      <c r="CD28">
        <f t="shared" si="53"/>
        <v>0</v>
      </c>
      <c r="CE28">
        <f t="shared" si="54"/>
        <v>0</v>
      </c>
      <c r="CF28">
        <f t="shared" si="55"/>
        <v>0</v>
      </c>
      <c r="CG28">
        <f t="shared" si="1"/>
        <v>0</v>
      </c>
      <c r="CH28">
        <f t="shared" si="56"/>
        <v>0</v>
      </c>
      <c r="CI28">
        <f t="shared" si="57"/>
        <v>0</v>
      </c>
      <c r="CJ28">
        <f t="shared" si="58"/>
        <v>0</v>
      </c>
      <c r="CK28">
        <f t="shared" si="59"/>
        <v>0</v>
      </c>
      <c r="CN28">
        <f t="shared" si="60"/>
        <v>0</v>
      </c>
      <c r="CO28">
        <f t="shared" si="61"/>
        <v>0</v>
      </c>
      <c r="CP28">
        <f t="shared" si="62"/>
        <v>0</v>
      </c>
      <c r="CU28">
        <f t="shared" si="63"/>
        <v>0</v>
      </c>
      <c r="CV28">
        <f t="shared" si="64"/>
        <v>0</v>
      </c>
      <c r="DF28">
        <f t="shared" si="65"/>
        <v>0</v>
      </c>
      <c r="DH28">
        <f t="shared" si="2"/>
        <v>0</v>
      </c>
      <c r="DI28">
        <f t="shared" si="66"/>
        <v>0</v>
      </c>
      <c r="DJ28">
        <f t="shared" si="67"/>
        <v>0</v>
      </c>
      <c r="DK28" t="str">
        <f t="shared" si="3"/>
        <v/>
      </c>
      <c r="DL28">
        <f t="shared" si="79"/>
        <v>1</v>
      </c>
      <c r="DM28" s="117">
        <f t="shared" si="4"/>
        <v>0</v>
      </c>
      <c r="DN28" s="117">
        <f>IF(B10="法人会員",1,0)</f>
        <v>1</v>
      </c>
      <c r="DO28" s="117"/>
      <c r="DP28" s="117">
        <f t="shared" si="69"/>
        <v>0</v>
      </c>
      <c r="DQ28" s="117">
        <f t="shared" si="70"/>
        <v>1</v>
      </c>
      <c r="DR28" s="117">
        <f t="shared" si="71"/>
        <v>0</v>
      </c>
      <c r="DS28" s="117">
        <f t="shared" si="72"/>
        <v>0</v>
      </c>
      <c r="DT28" s="117">
        <f t="shared" si="73"/>
        <v>0</v>
      </c>
      <c r="DU28" s="117">
        <f t="shared" si="5"/>
        <v>0</v>
      </c>
      <c r="DV28" s="117">
        <f t="shared" si="6"/>
        <v>0</v>
      </c>
      <c r="DW28" s="117">
        <f t="shared" si="7"/>
        <v>0</v>
      </c>
      <c r="DX28" s="117">
        <f t="shared" si="8"/>
        <v>0</v>
      </c>
      <c r="DY28" s="117"/>
      <c r="DZ28" s="117">
        <f t="shared" si="74"/>
        <v>0</v>
      </c>
      <c r="EA28" s="117">
        <f t="shared" si="9"/>
        <v>0</v>
      </c>
      <c r="EB28" s="117">
        <f t="shared" si="10"/>
        <v>0</v>
      </c>
      <c r="EC28" s="117">
        <f t="shared" si="11"/>
        <v>0</v>
      </c>
      <c r="ED28" s="117">
        <f t="shared" si="12"/>
        <v>0</v>
      </c>
      <c r="EE28" s="117">
        <f t="shared" si="13"/>
        <v>0</v>
      </c>
      <c r="EF28" s="117">
        <f t="shared" si="14"/>
        <v>0</v>
      </c>
      <c r="EG28" s="117">
        <f t="shared" si="15"/>
        <v>0</v>
      </c>
      <c r="EH28" s="117"/>
      <c r="EI28" s="117"/>
      <c r="EJ28" s="117"/>
      <c r="EK28" s="117"/>
      <c r="EL28" s="117"/>
      <c r="EM28" s="117"/>
      <c r="EN28" s="117">
        <f t="shared" si="16"/>
        <v>0</v>
      </c>
      <c r="EO28" s="117">
        <f t="shared" si="17"/>
        <v>0</v>
      </c>
      <c r="EP28" s="117">
        <f t="shared" si="18"/>
        <v>0</v>
      </c>
      <c r="EQ28" s="117">
        <f t="shared" si="19"/>
        <v>1</v>
      </c>
      <c r="ER28" s="117">
        <f t="shared" si="20"/>
        <v>0</v>
      </c>
      <c r="ES28" s="118">
        <f t="shared" si="21"/>
        <v>0</v>
      </c>
      <c r="ET28" s="118">
        <f t="shared" si="75"/>
        <v>0</v>
      </c>
      <c r="EU28" s="118">
        <f t="shared" si="76"/>
        <v>0</v>
      </c>
      <c r="EV28" s="118">
        <f t="shared" si="77"/>
        <v>0</v>
      </c>
      <c r="EW28" s="118">
        <f t="shared" si="22"/>
        <v>0</v>
      </c>
    </row>
    <row r="29" spans="1:153">
      <c r="A29" s="38">
        <v>15</v>
      </c>
      <c r="B29" s="49"/>
      <c r="C29" s="50"/>
      <c r="D29" s="51"/>
      <c r="E29" s="42"/>
      <c r="F29" s="43"/>
      <c r="G29" s="44"/>
      <c r="H29" s="45"/>
      <c r="I29" s="82"/>
      <c r="J29" s="83"/>
      <c r="K29" s="84"/>
      <c r="L29" s="82"/>
      <c r="M29" s="85"/>
      <c r="N29" s="86"/>
      <c r="O29" s="87"/>
      <c r="P29" s="88"/>
      <c r="Q29" s="82"/>
      <c r="R29" s="82"/>
      <c r="S29" s="82"/>
      <c r="T29" s="82"/>
      <c r="U29" s="82"/>
      <c r="V29" s="82"/>
      <c r="W29" s="104"/>
      <c r="X29" s="105" t="str">
        <f t="shared" si="78"/>
        <v>会員</v>
      </c>
      <c r="Z29">
        <f t="shared" si="23"/>
        <v>0</v>
      </c>
      <c r="AA29">
        <f t="shared" si="24"/>
        <v>0</v>
      </c>
      <c r="AB29">
        <f t="shared" si="25"/>
        <v>0</v>
      </c>
      <c r="AC29">
        <f t="shared" si="26"/>
        <v>0</v>
      </c>
      <c r="AD29">
        <f t="shared" si="27"/>
        <v>0</v>
      </c>
      <c r="AE29">
        <f t="shared" si="28"/>
        <v>0</v>
      </c>
      <c r="AF29">
        <f t="shared" si="29"/>
        <v>0</v>
      </c>
      <c r="AG29">
        <f t="shared" si="30"/>
        <v>0</v>
      </c>
      <c r="AH29">
        <f t="shared" si="31"/>
        <v>0</v>
      </c>
      <c r="AI29">
        <f t="shared" si="32"/>
        <v>0</v>
      </c>
      <c r="AJ29">
        <f t="shared" si="33"/>
        <v>0</v>
      </c>
      <c r="AK29">
        <f t="shared" si="34"/>
        <v>0</v>
      </c>
      <c r="AL29">
        <f t="shared" si="35"/>
        <v>0</v>
      </c>
      <c r="AM29">
        <f t="shared" si="36"/>
        <v>0</v>
      </c>
      <c r="AN29">
        <f t="shared" si="37"/>
        <v>0</v>
      </c>
      <c r="AO29">
        <f t="shared" si="38"/>
        <v>0</v>
      </c>
      <c r="AP29">
        <f t="shared" si="39"/>
        <v>0</v>
      </c>
      <c r="AQ29">
        <f t="shared" si="40"/>
        <v>0</v>
      </c>
      <c r="AR29">
        <f t="shared" si="41"/>
        <v>0</v>
      </c>
      <c r="AT29">
        <f t="shared" si="42"/>
        <v>0</v>
      </c>
      <c r="AU29">
        <f t="shared" si="43"/>
        <v>0</v>
      </c>
      <c r="AV29">
        <f t="shared" si="44"/>
        <v>0</v>
      </c>
      <c r="AW29">
        <f t="shared" si="45"/>
        <v>0</v>
      </c>
      <c r="AX29">
        <f t="shared" si="46"/>
        <v>0</v>
      </c>
      <c r="BP29">
        <f t="shared" si="47"/>
        <v>0</v>
      </c>
      <c r="BQ29">
        <f t="shared" si="48"/>
        <v>0</v>
      </c>
      <c r="BZ29">
        <f t="shared" si="49"/>
        <v>0</v>
      </c>
      <c r="CA29">
        <f t="shared" si="50"/>
        <v>0</v>
      </c>
      <c r="CB29">
        <f t="shared" si="51"/>
        <v>0</v>
      </c>
      <c r="CC29">
        <f t="shared" si="52"/>
        <v>0</v>
      </c>
      <c r="CD29">
        <f t="shared" si="53"/>
        <v>0</v>
      </c>
      <c r="CE29">
        <f t="shared" si="54"/>
        <v>0</v>
      </c>
      <c r="CF29">
        <f t="shared" si="55"/>
        <v>0</v>
      </c>
      <c r="CG29">
        <f t="shared" si="1"/>
        <v>0</v>
      </c>
      <c r="CH29">
        <f t="shared" si="56"/>
        <v>0</v>
      </c>
      <c r="CI29">
        <f t="shared" si="57"/>
        <v>0</v>
      </c>
      <c r="CJ29">
        <f t="shared" si="58"/>
        <v>0</v>
      </c>
      <c r="CK29">
        <f t="shared" si="59"/>
        <v>0</v>
      </c>
      <c r="CN29">
        <f t="shared" si="60"/>
        <v>0</v>
      </c>
      <c r="CO29">
        <f t="shared" si="61"/>
        <v>0</v>
      </c>
      <c r="CP29">
        <f t="shared" si="62"/>
        <v>0</v>
      </c>
      <c r="CU29">
        <f t="shared" si="63"/>
        <v>0</v>
      </c>
      <c r="CV29">
        <f t="shared" si="64"/>
        <v>0</v>
      </c>
      <c r="DF29">
        <f t="shared" si="65"/>
        <v>0</v>
      </c>
      <c r="DH29">
        <f t="shared" si="2"/>
        <v>0</v>
      </c>
      <c r="DI29">
        <f t="shared" si="66"/>
        <v>0</v>
      </c>
      <c r="DJ29">
        <f t="shared" si="67"/>
        <v>0</v>
      </c>
      <c r="DK29" t="str">
        <f t="shared" si="3"/>
        <v/>
      </c>
      <c r="DL29">
        <f t="shared" si="79"/>
        <v>1</v>
      </c>
      <c r="DM29" s="117">
        <f t="shared" si="4"/>
        <v>0</v>
      </c>
      <c r="DN29" s="117">
        <f>IF(B10="法人会員",1,0)</f>
        <v>1</v>
      </c>
      <c r="DO29" s="117"/>
      <c r="DP29" s="117">
        <f t="shared" si="69"/>
        <v>0</v>
      </c>
      <c r="DQ29" s="117">
        <f t="shared" si="70"/>
        <v>1</v>
      </c>
      <c r="DR29" s="117">
        <f t="shared" si="71"/>
        <v>0</v>
      </c>
      <c r="DS29" s="117">
        <f t="shared" si="72"/>
        <v>0</v>
      </c>
      <c r="DT29" s="117">
        <f t="shared" si="73"/>
        <v>0</v>
      </c>
      <c r="DU29" s="117">
        <f t="shared" si="5"/>
        <v>0</v>
      </c>
      <c r="DV29" s="117">
        <f t="shared" si="6"/>
        <v>0</v>
      </c>
      <c r="DW29" s="117">
        <f t="shared" si="7"/>
        <v>0</v>
      </c>
      <c r="DX29" s="117">
        <f t="shared" si="8"/>
        <v>0</v>
      </c>
      <c r="DY29" s="117"/>
      <c r="DZ29" s="117">
        <f t="shared" si="74"/>
        <v>0</v>
      </c>
      <c r="EA29" s="117">
        <f t="shared" si="9"/>
        <v>0</v>
      </c>
      <c r="EB29" s="117">
        <f t="shared" si="10"/>
        <v>0</v>
      </c>
      <c r="EC29" s="117">
        <f t="shared" si="11"/>
        <v>0</v>
      </c>
      <c r="ED29" s="117">
        <f t="shared" si="12"/>
        <v>0</v>
      </c>
      <c r="EE29" s="117">
        <f t="shared" si="13"/>
        <v>0</v>
      </c>
      <c r="EF29" s="117">
        <f t="shared" si="14"/>
        <v>0</v>
      </c>
      <c r="EG29" s="117">
        <f t="shared" si="15"/>
        <v>0</v>
      </c>
      <c r="EH29" s="117"/>
      <c r="EI29" s="117"/>
      <c r="EJ29" s="117"/>
      <c r="EK29" s="117"/>
      <c r="EL29" s="117"/>
      <c r="EM29" s="117"/>
      <c r="EN29" s="117">
        <f t="shared" si="16"/>
        <v>0</v>
      </c>
      <c r="EO29" s="117">
        <f t="shared" si="17"/>
        <v>0</v>
      </c>
      <c r="EP29" s="117">
        <f t="shared" si="18"/>
        <v>0</v>
      </c>
      <c r="EQ29" s="117">
        <f t="shared" si="19"/>
        <v>1</v>
      </c>
      <c r="ER29" s="117">
        <f t="shared" si="20"/>
        <v>0</v>
      </c>
      <c r="ES29" s="118">
        <f t="shared" si="21"/>
        <v>0</v>
      </c>
      <c r="ET29" s="118">
        <f t="shared" si="75"/>
        <v>0</v>
      </c>
      <c r="EU29" s="118">
        <f t="shared" si="76"/>
        <v>0</v>
      </c>
      <c r="EV29" s="118">
        <f t="shared" si="77"/>
        <v>0</v>
      </c>
      <c r="EW29" s="118">
        <f t="shared" si="22"/>
        <v>0</v>
      </c>
    </row>
    <row r="30" spans="1:153">
      <c r="A30" s="24">
        <v>16</v>
      </c>
      <c r="B30" s="46"/>
      <c r="C30" s="48"/>
      <c r="D30" s="47"/>
      <c r="E30" s="34"/>
      <c r="F30" s="35"/>
      <c r="G30" s="36"/>
      <c r="H30" s="37"/>
      <c r="I30" s="75"/>
      <c r="J30" s="76"/>
      <c r="K30" s="77"/>
      <c r="L30" s="75"/>
      <c r="M30" s="78"/>
      <c r="N30" s="79"/>
      <c r="O30" s="80"/>
      <c r="P30" s="81"/>
      <c r="Q30" s="75"/>
      <c r="R30" s="75"/>
      <c r="S30" s="75"/>
      <c r="T30" s="75"/>
      <c r="U30" s="75"/>
      <c r="V30" s="75"/>
      <c r="W30" s="103"/>
      <c r="X30" s="102" t="str">
        <f t="shared" si="78"/>
        <v>会員</v>
      </c>
      <c r="Z30">
        <f t="shared" si="23"/>
        <v>0</v>
      </c>
      <c r="AA30">
        <f t="shared" si="24"/>
        <v>0</v>
      </c>
      <c r="AB30">
        <f t="shared" si="25"/>
        <v>0</v>
      </c>
      <c r="AC30">
        <f t="shared" si="26"/>
        <v>0</v>
      </c>
      <c r="AD30">
        <f t="shared" si="27"/>
        <v>0</v>
      </c>
      <c r="AE30">
        <f t="shared" si="28"/>
        <v>0</v>
      </c>
      <c r="AF30">
        <f t="shared" si="29"/>
        <v>0</v>
      </c>
      <c r="AG30">
        <f t="shared" si="30"/>
        <v>0</v>
      </c>
      <c r="AH30">
        <f t="shared" si="31"/>
        <v>0</v>
      </c>
      <c r="AI30">
        <f t="shared" si="32"/>
        <v>0</v>
      </c>
      <c r="AJ30">
        <f t="shared" si="33"/>
        <v>0</v>
      </c>
      <c r="AK30">
        <f t="shared" si="34"/>
        <v>0</v>
      </c>
      <c r="AL30">
        <f t="shared" si="35"/>
        <v>0</v>
      </c>
      <c r="AM30">
        <f t="shared" si="36"/>
        <v>0</v>
      </c>
      <c r="AN30">
        <f t="shared" si="37"/>
        <v>0</v>
      </c>
      <c r="AO30">
        <f t="shared" si="38"/>
        <v>0</v>
      </c>
      <c r="AP30">
        <f t="shared" si="39"/>
        <v>0</v>
      </c>
      <c r="AQ30">
        <f t="shared" si="40"/>
        <v>0</v>
      </c>
      <c r="AR30">
        <f t="shared" si="41"/>
        <v>0</v>
      </c>
      <c r="AT30">
        <f t="shared" si="42"/>
        <v>0</v>
      </c>
      <c r="AU30">
        <f t="shared" si="43"/>
        <v>0</v>
      </c>
      <c r="AV30">
        <f t="shared" si="44"/>
        <v>0</v>
      </c>
      <c r="AW30">
        <f t="shared" si="45"/>
        <v>0</v>
      </c>
      <c r="AX30">
        <f t="shared" si="46"/>
        <v>0</v>
      </c>
      <c r="BP30">
        <f t="shared" si="47"/>
        <v>0</v>
      </c>
      <c r="BQ30">
        <f t="shared" si="48"/>
        <v>0</v>
      </c>
      <c r="BZ30">
        <f t="shared" si="49"/>
        <v>0</v>
      </c>
      <c r="CA30">
        <f t="shared" si="50"/>
        <v>0</v>
      </c>
      <c r="CB30">
        <f t="shared" si="51"/>
        <v>0</v>
      </c>
      <c r="CC30">
        <f t="shared" si="52"/>
        <v>0</v>
      </c>
      <c r="CD30">
        <f t="shared" si="53"/>
        <v>0</v>
      </c>
      <c r="CE30">
        <f t="shared" si="54"/>
        <v>0</v>
      </c>
      <c r="CF30">
        <f t="shared" si="55"/>
        <v>0</v>
      </c>
      <c r="CG30">
        <f t="shared" si="1"/>
        <v>0</v>
      </c>
      <c r="CH30">
        <f t="shared" si="56"/>
        <v>0</v>
      </c>
      <c r="CI30">
        <f t="shared" si="57"/>
        <v>0</v>
      </c>
      <c r="CJ30">
        <f t="shared" si="58"/>
        <v>0</v>
      </c>
      <c r="CK30">
        <f t="shared" si="59"/>
        <v>0</v>
      </c>
      <c r="CN30">
        <f t="shared" si="60"/>
        <v>0</v>
      </c>
      <c r="CO30">
        <f t="shared" si="61"/>
        <v>0</v>
      </c>
      <c r="CP30">
        <f t="shared" si="62"/>
        <v>0</v>
      </c>
      <c r="CU30">
        <f t="shared" si="63"/>
        <v>0</v>
      </c>
      <c r="CV30">
        <f t="shared" si="64"/>
        <v>0</v>
      </c>
      <c r="DF30">
        <f t="shared" si="65"/>
        <v>0</v>
      </c>
      <c r="DH30">
        <f t="shared" si="2"/>
        <v>0</v>
      </c>
      <c r="DI30">
        <f t="shared" si="66"/>
        <v>0</v>
      </c>
      <c r="DJ30">
        <f t="shared" si="67"/>
        <v>0</v>
      </c>
      <c r="DK30" t="str">
        <f t="shared" si="3"/>
        <v/>
      </c>
      <c r="DL30">
        <f t="shared" si="79"/>
        <v>1</v>
      </c>
      <c r="DM30" s="117">
        <f t="shared" si="4"/>
        <v>0</v>
      </c>
      <c r="DN30" s="117">
        <f>IF(B10="法人会員",1,0)</f>
        <v>1</v>
      </c>
      <c r="DO30" s="117"/>
      <c r="DP30" s="117">
        <f t="shared" si="69"/>
        <v>0</v>
      </c>
      <c r="DQ30" s="117">
        <f t="shared" si="70"/>
        <v>1</v>
      </c>
      <c r="DR30" s="117">
        <f t="shared" si="71"/>
        <v>0</v>
      </c>
      <c r="DS30" s="117">
        <f t="shared" si="72"/>
        <v>0</v>
      </c>
      <c r="DT30" s="117">
        <f t="shared" si="73"/>
        <v>0</v>
      </c>
      <c r="DU30" s="117">
        <f t="shared" si="5"/>
        <v>0</v>
      </c>
      <c r="DV30" s="117">
        <f t="shared" si="6"/>
        <v>0</v>
      </c>
      <c r="DW30" s="117">
        <f t="shared" si="7"/>
        <v>0</v>
      </c>
      <c r="DX30" s="117">
        <f t="shared" si="8"/>
        <v>0</v>
      </c>
      <c r="DY30" s="117"/>
      <c r="DZ30" s="117">
        <f t="shared" si="74"/>
        <v>0</v>
      </c>
      <c r="EA30" s="117">
        <f t="shared" si="9"/>
        <v>0</v>
      </c>
      <c r="EB30" s="117">
        <f t="shared" si="10"/>
        <v>0</v>
      </c>
      <c r="EC30" s="117">
        <f t="shared" si="11"/>
        <v>0</v>
      </c>
      <c r="ED30" s="117">
        <f t="shared" si="12"/>
        <v>0</v>
      </c>
      <c r="EE30" s="117">
        <f t="shared" si="13"/>
        <v>0</v>
      </c>
      <c r="EF30" s="117">
        <f t="shared" si="14"/>
        <v>0</v>
      </c>
      <c r="EG30" s="117">
        <f t="shared" si="15"/>
        <v>0</v>
      </c>
      <c r="EH30" s="117"/>
      <c r="EI30" s="117"/>
      <c r="EJ30" s="117"/>
      <c r="EK30" s="117"/>
      <c r="EL30" s="117"/>
      <c r="EM30" s="117"/>
      <c r="EN30" s="117">
        <f t="shared" si="16"/>
        <v>0</v>
      </c>
      <c r="EO30" s="117">
        <f t="shared" si="17"/>
        <v>0</v>
      </c>
      <c r="EP30" s="117">
        <f t="shared" si="18"/>
        <v>0</v>
      </c>
      <c r="EQ30" s="117">
        <f t="shared" si="19"/>
        <v>1</v>
      </c>
      <c r="ER30" s="117">
        <f t="shared" si="20"/>
        <v>0</v>
      </c>
      <c r="ES30" s="118">
        <f t="shared" si="21"/>
        <v>0</v>
      </c>
      <c r="ET30" s="118">
        <f t="shared" si="75"/>
        <v>0</v>
      </c>
      <c r="EU30" s="118">
        <f t="shared" si="76"/>
        <v>0</v>
      </c>
      <c r="EV30" s="118">
        <f t="shared" si="77"/>
        <v>0</v>
      </c>
      <c r="EW30" s="118">
        <f t="shared" si="22"/>
        <v>0</v>
      </c>
    </row>
    <row r="31" spans="1:153">
      <c r="A31" s="24">
        <v>17</v>
      </c>
      <c r="B31" s="46"/>
      <c r="C31" s="48"/>
      <c r="D31" s="47"/>
      <c r="E31" s="34"/>
      <c r="F31" s="35"/>
      <c r="G31" s="36"/>
      <c r="H31" s="37"/>
      <c r="I31" s="75"/>
      <c r="J31" s="76"/>
      <c r="K31" s="77"/>
      <c r="L31" s="75"/>
      <c r="M31" s="78"/>
      <c r="N31" s="79"/>
      <c r="O31" s="80"/>
      <c r="P31" s="81"/>
      <c r="Q31" s="75"/>
      <c r="R31" s="75"/>
      <c r="S31" s="75"/>
      <c r="T31" s="75"/>
      <c r="U31" s="75"/>
      <c r="V31" s="75"/>
      <c r="W31" s="103"/>
      <c r="X31" s="102" t="str">
        <f t="shared" si="78"/>
        <v>会員</v>
      </c>
      <c r="Z31">
        <f t="shared" si="23"/>
        <v>0</v>
      </c>
      <c r="AA31">
        <f t="shared" si="24"/>
        <v>0</v>
      </c>
      <c r="AB31">
        <f t="shared" si="25"/>
        <v>0</v>
      </c>
      <c r="AC31">
        <f t="shared" si="26"/>
        <v>0</v>
      </c>
      <c r="AD31">
        <f t="shared" si="27"/>
        <v>0</v>
      </c>
      <c r="AE31">
        <f t="shared" si="28"/>
        <v>0</v>
      </c>
      <c r="AF31">
        <f t="shared" si="29"/>
        <v>0</v>
      </c>
      <c r="AG31">
        <f t="shared" si="30"/>
        <v>0</v>
      </c>
      <c r="AH31">
        <f t="shared" si="31"/>
        <v>0</v>
      </c>
      <c r="AI31">
        <f t="shared" si="32"/>
        <v>0</v>
      </c>
      <c r="AJ31">
        <f t="shared" si="33"/>
        <v>0</v>
      </c>
      <c r="AK31">
        <f t="shared" si="34"/>
        <v>0</v>
      </c>
      <c r="AL31">
        <f t="shared" si="35"/>
        <v>0</v>
      </c>
      <c r="AM31">
        <f t="shared" si="36"/>
        <v>0</v>
      </c>
      <c r="AN31">
        <f t="shared" si="37"/>
        <v>0</v>
      </c>
      <c r="AO31">
        <f t="shared" si="38"/>
        <v>0</v>
      </c>
      <c r="AP31">
        <f t="shared" si="39"/>
        <v>0</v>
      </c>
      <c r="AQ31">
        <f t="shared" si="40"/>
        <v>0</v>
      </c>
      <c r="AR31">
        <f t="shared" si="41"/>
        <v>0</v>
      </c>
      <c r="AT31">
        <f t="shared" si="42"/>
        <v>0</v>
      </c>
      <c r="AU31">
        <f t="shared" si="43"/>
        <v>0</v>
      </c>
      <c r="AV31">
        <f t="shared" si="44"/>
        <v>0</v>
      </c>
      <c r="AW31">
        <f t="shared" si="45"/>
        <v>0</v>
      </c>
      <c r="AX31">
        <f t="shared" si="46"/>
        <v>0</v>
      </c>
      <c r="BP31">
        <f t="shared" si="47"/>
        <v>0</v>
      </c>
      <c r="BQ31">
        <f t="shared" si="48"/>
        <v>0</v>
      </c>
      <c r="BZ31">
        <f t="shared" si="49"/>
        <v>0</v>
      </c>
      <c r="CA31">
        <f t="shared" si="50"/>
        <v>0</v>
      </c>
      <c r="CB31">
        <f t="shared" si="51"/>
        <v>0</v>
      </c>
      <c r="CC31">
        <f t="shared" si="52"/>
        <v>0</v>
      </c>
      <c r="CD31">
        <f t="shared" si="53"/>
        <v>0</v>
      </c>
      <c r="CE31">
        <f t="shared" si="54"/>
        <v>0</v>
      </c>
      <c r="CF31">
        <f t="shared" si="55"/>
        <v>0</v>
      </c>
      <c r="CG31">
        <f t="shared" si="1"/>
        <v>0</v>
      </c>
      <c r="CH31">
        <f t="shared" si="56"/>
        <v>0</v>
      </c>
      <c r="CI31">
        <f t="shared" si="57"/>
        <v>0</v>
      </c>
      <c r="CJ31">
        <f t="shared" si="58"/>
        <v>0</v>
      </c>
      <c r="CK31">
        <f t="shared" si="59"/>
        <v>0</v>
      </c>
      <c r="CN31">
        <f t="shared" si="60"/>
        <v>0</v>
      </c>
      <c r="CO31">
        <f t="shared" si="61"/>
        <v>0</v>
      </c>
      <c r="CP31">
        <f t="shared" si="62"/>
        <v>0</v>
      </c>
      <c r="CU31">
        <f t="shared" si="63"/>
        <v>0</v>
      </c>
      <c r="CV31">
        <f t="shared" si="64"/>
        <v>0</v>
      </c>
      <c r="DF31">
        <f t="shared" si="65"/>
        <v>0</v>
      </c>
      <c r="DH31">
        <f t="shared" si="2"/>
        <v>0</v>
      </c>
      <c r="DI31">
        <f t="shared" si="66"/>
        <v>0</v>
      </c>
      <c r="DJ31">
        <f t="shared" si="67"/>
        <v>0</v>
      </c>
      <c r="DK31" t="str">
        <f t="shared" si="3"/>
        <v/>
      </c>
      <c r="DL31">
        <f t="shared" si="79"/>
        <v>1</v>
      </c>
      <c r="DM31" s="117">
        <f t="shared" si="4"/>
        <v>0</v>
      </c>
      <c r="DN31" s="117">
        <f>IF(B10="法人会員",1,0)</f>
        <v>1</v>
      </c>
      <c r="DO31" s="117"/>
      <c r="DP31" s="117">
        <f t="shared" si="69"/>
        <v>0</v>
      </c>
      <c r="DQ31" s="117">
        <f t="shared" si="70"/>
        <v>1</v>
      </c>
      <c r="DR31" s="117">
        <f t="shared" si="71"/>
        <v>0</v>
      </c>
      <c r="DS31" s="117">
        <f t="shared" si="72"/>
        <v>0</v>
      </c>
      <c r="DT31" s="117">
        <f t="shared" si="73"/>
        <v>0</v>
      </c>
      <c r="DU31" s="117">
        <f t="shared" si="5"/>
        <v>0</v>
      </c>
      <c r="DV31" s="117">
        <f t="shared" si="6"/>
        <v>0</v>
      </c>
      <c r="DW31" s="117">
        <f t="shared" si="7"/>
        <v>0</v>
      </c>
      <c r="DX31" s="117">
        <f t="shared" si="8"/>
        <v>0</v>
      </c>
      <c r="DY31" s="117"/>
      <c r="DZ31" s="117">
        <f t="shared" si="74"/>
        <v>0</v>
      </c>
      <c r="EA31" s="117">
        <f t="shared" si="9"/>
        <v>0</v>
      </c>
      <c r="EB31" s="117">
        <f t="shared" si="10"/>
        <v>0</v>
      </c>
      <c r="EC31" s="117">
        <f t="shared" si="11"/>
        <v>0</v>
      </c>
      <c r="ED31" s="117">
        <f t="shared" si="12"/>
        <v>0</v>
      </c>
      <c r="EE31" s="117">
        <f t="shared" si="13"/>
        <v>0</v>
      </c>
      <c r="EF31" s="117">
        <f t="shared" si="14"/>
        <v>0</v>
      </c>
      <c r="EG31" s="117">
        <f t="shared" si="15"/>
        <v>0</v>
      </c>
      <c r="EH31" s="117"/>
      <c r="EI31" s="117"/>
      <c r="EJ31" s="117"/>
      <c r="EK31" s="117"/>
      <c r="EL31" s="117"/>
      <c r="EM31" s="117"/>
      <c r="EN31" s="117">
        <f t="shared" si="16"/>
        <v>0</v>
      </c>
      <c r="EO31" s="117">
        <f t="shared" si="17"/>
        <v>0</v>
      </c>
      <c r="EP31" s="117">
        <f t="shared" si="18"/>
        <v>0</v>
      </c>
      <c r="EQ31" s="117">
        <f t="shared" si="19"/>
        <v>1</v>
      </c>
      <c r="ER31" s="117">
        <f t="shared" si="20"/>
        <v>0</v>
      </c>
      <c r="ES31" s="118">
        <f t="shared" si="21"/>
        <v>0</v>
      </c>
      <c r="ET31" s="118">
        <f t="shared" si="75"/>
        <v>0</v>
      </c>
      <c r="EU31" s="118">
        <f t="shared" si="76"/>
        <v>0</v>
      </c>
      <c r="EV31" s="118">
        <f t="shared" si="77"/>
        <v>0</v>
      </c>
      <c r="EW31" s="118">
        <f t="shared" si="22"/>
        <v>0</v>
      </c>
    </row>
    <row r="32" spans="1:153">
      <c r="A32" s="24">
        <v>18</v>
      </c>
      <c r="B32" s="46"/>
      <c r="C32" s="48"/>
      <c r="D32" s="47"/>
      <c r="E32" s="34"/>
      <c r="F32" s="35"/>
      <c r="G32" s="36"/>
      <c r="H32" s="37"/>
      <c r="I32" s="75"/>
      <c r="J32" s="76"/>
      <c r="K32" s="77"/>
      <c r="L32" s="75"/>
      <c r="M32" s="78"/>
      <c r="N32" s="79"/>
      <c r="O32" s="80"/>
      <c r="P32" s="81"/>
      <c r="Q32" s="75"/>
      <c r="R32" s="75"/>
      <c r="S32" s="75"/>
      <c r="T32" s="75"/>
      <c r="U32" s="75"/>
      <c r="V32" s="75"/>
      <c r="W32" s="103"/>
      <c r="X32" s="102" t="str">
        <f t="shared" si="78"/>
        <v>会員</v>
      </c>
      <c r="Z32">
        <f t="shared" si="23"/>
        <v>0</v>
      </c>
      <c r="AA32">
        <f t="shared" si="24"/>
        <v>0</v>
      </c>
      <c r="AB32">
        <f t="shared" si="25"/>
        <v>0</v>
      </c>
      <c r="AC32">
        <f t="shared" si="26"/>
        <v>0</v>
      </c>
      <c r="AD32">
        <f t="shared" si="27"/>
        <v>0</v>
      </c>
      <c r="AE32">
        <f t="shared" si="28"/>
        <v>0</v>
      </c>
      <c r="AF32">
        <f t="shared" si="29"/>
        <v>0</v>
      </c>
      <c r="AG32">
        <f t="shared" si="30"/>
        <v>0</v>
      </c>
      <c r="AH32">
        <f t="shared" si="31"/>
        <v>0</v>
      </c>
      <c r="AI32">
        <f t="shared" si="32"/>
        <v>0</v>
      </c>
      <c r="AJ32">
        <f t="shared" si="33"/>
        <v>0</v>
      </c>
      <c r="AK32">
        <f t="shared" si="34"/>
        <v>0</v>
      </c>
      <c r="AL32">
        <f t="shared" si="35"/>
        <v>0</v>
      </c>
      <c r="AM32">
        <f t="shared" si="36"/>
        <v>0</v>
      </c>
      <c r="AN32">
        <f t="shared" si="37"/>
        <v>0</v>
      </c>
      <c r="AO32">
        <f t="shared" si="38"/>
        <v>0</v>
      </c>
      <c r="AP32">
        <f t="shared" si="39"/>
        <v>0</v>
      </c>
      <c r="AQ32">
        <f t="shared" si="40"/>
        <v>0</v>
      </c>
      <c r="AR32">
        <f t="shared" si="41"/>
        <v>0</v>
      </c>
      <c r="AT32">
        <f t="shared" si="42"/>
        <v>0</v>
      </c>
      <c r="AU32">
        <f t="shared" si="43"/>
        <v>0</v>
      </c>
      <c r="AV32">
        <f t="shared" si="44"/>
        <v>0</v>
      </c>
      <c r="AW32">
        <f t="shared" si="45"/>
        <v>0</v>
      </c>
      <c r="AX32">
        <f t="shared" si="46"/>
        <v>0</v>
      </c>
      <c r="BP32">
        <f t="shared" si="47"/>
        <v>0</v>
      </c>
      <c r="BQ32">
        <f t="shared" si="48"/>
        <v>0</v>
      </c>
      <c r="BZ32">
        <f t="shared" si="49"/>
        <v>0</v>
      </c>
      <c r="CA32">
        <f t="shared" si="50"/>
        <v>0</v>
      </c>
      <c r="CB32">
        <f t="shared" si="51"/>
        <v>0</v>
      </c>
      <c r="CC32">
        <f t="shared" si="52"/>
        <v>0</v>
      </c>
      <c r="CD32">
        <f t="shared" si="53"/>
        <v>0</v>
      </c>
      <c r="CE32">
        <f t="shared" si="54"/>
        <v>0</v>
      </c>
      <c r="CF32">
        <f t="shared" si="55"/>
        <v>0</v>
      </c>
      <c r="CG32">
        <f t="shared" si="1"/>
        <v>0</v>
      </c>
      <c r="CH32">
        <f t="shared" si="56"/>
        <v>0</v>
      </c>
      <c r="CI32">
        <f t="shared" si="57"/>
        <v>0</v>
      </c>
      <c r="CJ32">
        <f t="shared" si="58"/>
        <v>0</v>
      </c>
      <c r="CK32">
        <f t="shared" si="59"/>
        <v>0</v>
      </c>
      <c r="CN32">
        <f t="shared" si="60"/>
        <v>0</v>
      </c>
      <c r="CO32">
        <f t="shared" si="61"/>
        <v>0</v>
      </c>
      <c r="CP32">
        <f t="shared" si="62"/>
        <v>0</v>
      </c>
      <c r="CU32">
        <f t="shared" si="63"/>
        <v>0</v>
      </c>
      <c r="CV32">
        <f t="shared" si="64"/>
        <v>0</v>
      </c>
      <c r="DF32">
        <f t="shared" si="65"/>
        <v>0</v>
      </c>
      <c r="DH32">
        <f t="shared" si="2"/>
        <v>0</v>
      </c>
      <c r="DI32">
        <f t="shared" si="66"/>
        <v>0</v>
      </c>
      <c r="DJ32">
        <f t="shared" si="67"/>
        <v>0</v>
      </c>
      <c r="DK32" t="str">
        <f t="shared" si="3"/>
        <v/>
      </c>
      <c r="DL32">
        <f t="shared" si="79"/>
        <v>1</v>
      </c>
      <c r="DM32" s="117">
        <f t="shared" si="4"/>
        <v>0</v>
      </c>
      <c r="DN32" s="117">
        <f>IF(B10="法人会員",1,0)</f>
        <v>1</v>
      </c>
      <c r="DO32" s="117"/>
      <c r="DP32" s="117">
        <f t="shared" si="69"/>
        <v>0</v>
      </c>
      <c r="DQ32" s="117">
        <f t="shared" si="70"/>
        <v>1</v>
      </c>
      <c r="DR32" s="117">
        <f t="shared" si="71"/>
        <v>0</v>
      </c>
      <c r="DS32" s="117">
        <f t="shared" si="72"/>
        <v>0</v>
      </c>
      <c r="DT32" s="117">
        <f t="shared" si="73"/>
        <v>0</v>
      </c>
      <c r="DU32" s="117">
        <f t="shared" si="5"/>
        <v>0</v>
      </c>
      <c r="DV32" s="117">
        <f t="shared" si="6"/>
        <v>0</v>
      </c>
      <c r="DW32" s="117">
        <f t="shared" si="7"/>
        <v>0</v>
      </c>
      <c r="DX32" s="117">
        <f t="shared" si="8"/>
        <v>0</v>
      </c>
      <c r="DY32" s="117"/>
      <c r="DZ32" s="117">
        <f t="shared" si="74"/>
        <v>0</v>
      </c>
      <c r="EA32" s="117">
        <f t="shared" si="9"/>
        <v>0</v>
      </c>
      <c r="EB32" s="117">
        <f t="shared" si="10"/>
        <v>0</v>
      </c>
      <c r="EC32" s="117">
        <f t="shared" si="11"/>
        <v>0</v>
      </c>
      <c r="ED32" s="117">
        <f t="shared" si="12"/>
        <v>0</v>
      </c>
      <c r="EE32" s="117">
        <f t="shared" si="13"/>
        <v>0</v>
      </c>
      <c r="EF32" s="117">
        <f t="shared" si="14"/>
        <v>0</v>
      </c>
      <c r="EG32" s="117">
        <f t="shared" si="15"/>
        <v>0</v>
      </c>
      <c r="EH32" s="117"/>
      <c r="EI32" s="117"/>
      <c r="EJ32" s="117"/>
      <c r="EK32" s="117"/>
      <c r="EL32" s="117"/>
      <c r="EM32" s="117"/>
      <c r="EN32" s="117">
        <f t="shared" si="16"/>
        <v>0</v>
      </c>
      <c r="EO32" s="117">
        <f t="shared" si="17"/>
        <v>0</v>
      </c>
      <c r="EP32" s="117">
        <f t="shared" si="18"/>
        <v>0</v>
      </c>
      <c r="EQ32" s="117">
        <f t="shared" si="19"/>
        <v>1</v>
      </c>
      <c r="ER32" s="117">
        <f t="shared" si="20"/>
        <v>0</v>
      </c>
      <c r="ES32" s="118">
        <f t="shared" si="21"/>
        <v>0</v>
      </c>
      <c r="ET32" s="118">
        <f t="shared" si="75"/>
        <v>0</v>
      </c>
      <c r="EU32" s="118">
        <f t="shared" si="76"/>
        <v>0</v>
      </c>
      <c r="EV32" s="118">
        <f t="shared" si="77"/>
        <v>0</v>
      </c>
      <c r="EW32" s="118">
        <f t="shared" si="22"/>
        <v>0</v>
      </c>
    </row>
    <row r="33" spans="1:153">
      <c r="A33" s="24">
        <v>19</v>
      </c>
      <c r="B33" s="46"/>
      <c r="C33" s="48"/>
      <c r="D33" s="47"/>
      <c r="E33" s="34"/>
      <c r="F33" s="35"/>
      <c r="G33" s="36"/>
      <c r="H33" s="37"/>
      <c r="I33" s="75"/>
      <c r="J33" s="76"/>
      <c r="K33" s="77"/>
      <c r="L33" s="75"/>
      <c r="M33" s="78"/>
      <c r="N33" s="79"/>
      <c r="O33" s="80"/>
      <c r="P33" s="81"/>
      <c r="Q33" s="75"/>
      <c r="R33" s="75"/>
      <c r="S33" s="75"/>
      <c r="T33" s="75"/>
      <c r="U33" s="75"/>
      <c r="V33" s="75"/>
      <c r="W33" s="103"/>
      <c r="X33" s="102" t="str">
        <f t="shared" si="78"/>
        <v>会員</v>
      </c>
      <c r="Z33">
        <f t="shared" si="23"/>
        <v>0</v>
      </c>
      <c r="AA33">
        <f t="shared" si="24"/>
        <v>0</v>
      </c>
      <c r="AB33">
        <f t="shared" si="25"/>
        <v>0</v>
      </c>
      <c r="AC33">
        <f t="shared" si="26"/>
        <v>0</v>
      </c>
      <c r="AD33">
        <f t="shared" si="27"/>
        <v>0</v>
      </c>
      <c r="AE33">
        <f t="shared" si="28"/>
        <v>0</v>
      </c>
      <c r="AF33">
        <f t="shared" si="29"/>
        <v>0</v>
      </c>
      <c r="AG33">
        <f t="shared" si="30"/>
        <v>0</v>
      </c>
      <c r="AH33">
        <f t="shared" si="31"/>
        <v>0</v>
      </c>
      <c r="AI33">
        <f t="shared" si="32"/>
        <v>0</v>
      </c>
      <c r="AJ33">
        <f t="shared" si="33"/>
        <v>0</v>
      </c>
      <c r="AK33">
        <f t="shared" si="34"/>
        <v>0</v>
      </c>
      <c r="AL33">
        <f t="shared" si="35"/>
        <v>0</v>
      </c>
      <c r="AM33">
        <f t="shared" si="36"/>
        <v>0</v>
      </c>
      <c r="AN33">
        <f t="shared" si="37"/>
        <v>0</v>
      </c>
      <c r="AO33">
        <f t="shared" si="38"/>
        <v>0</v>
      </c>
      <c r="AP33">
        <f t="shared" si="39"/>
        <v>0</v>
      </c>
      <c r="AQ33">
        <f t="shared" si="40"/>
        <v>0</v>
      </c>
      <c r="AR33">
        <f t="shared" si="41"/>
        <v>0</v>
      </c>
      <c r="AT33">
        <f t="shared" si="42"/>
        <v>0</v>
      </c>
      <c r="AU33">
        <f t="shared" si="43"/>
        <v>0</v>
      </c>
      <c r="AV33">
        <f t="shared" si="44"/>
        <v>0</v>
      </c>
      <c r="AW33">
        <f t="shared" si="45"/>
        <v>0</v>
      </c>
      <c r="AX33">
        <f t="shared" si="46"/>
        <v>0</v>
      </c>
      <c r="BP33">
        <f t="shared" si="47"/>
        <v>0</v>
      </c>
      <c r="BQ33">
        <f t="shared" si="48"/>
        <v>0</v>
      </c>
      <c r="BZ33">
        <f t="shared" si="49"/>
        <v>0</v>
      </c>
      <c r="CA33">
        <f t="shared" si="50"/>
        <v>0</v>
      </c>
      <c r="CB33">
        <f t="shared" si="51"/>
        <v>0</v>
      </c>
      <c r="CC33">
        <f t="shared" si="52"/>
        <v>0</v>
      </c>
      <c r="CD33">
        <f t="shared" si="53"/>
        <v>0</v>
      </c>
      <c r="CE33">
        <f t="shared" si="54"/>
        <v>0</v>
      </c>
      <c r="CF33">
        <f t="shared" si="55"/>
        <v>0</v>
      </c>
      <c r="CG33">
        <f t="shared" si="1"/>
        <v>0</v>
      </c>
      <c r="CH33">
        <f t="shared" si="56"/>
        <v>0</v>
      </c>
      <c r="CI33">
        <f t="shared" si="57"/>
        <v>0</v>
      </c>
      <c r="CJ33">
        <f t="shared" si="58"/>
        <v>0</v>
      </c>
      <c r="CK33">
        <f t="shared" si="59"/>
        <v>0</v>
      </c>
      <c r="CN33">
        <f t="shared" si="60"/>
        <v>0</v>
      </c>
      <c r="CO33">
        <f t="shared" si="61"/>
        <v>0</v>
      </c>
      <c r="CP33">
        <f t="shared" si="62"/>
        <v>0</v>
      </c>
      <c r="CU33">
        <f t="shared" si="63"/>
        <v>0</v>
      </c>
      <c r="CV33">
        <f t="shared" si="64"/>
        <v>0</v>
      </c>
      <c r="DF33">
        <f t="shared" si="65"/>
        <v>0</v>
      </c>
      <c r="DH33">
        <f t="shared" si="2"/>
        <v>0</v>
      </c>
      <c r="DI33">
        <f t="shared" si="66"/>
        <v>0</v>
      </c>
      <c r="DJ33">
        <f t="shared" si="67"/>
        <v>0</v>
      </c>
      <c r="DK33" t="str">
        <f t="shared" si="3"/>
        <v/>
      </c>
      <c r="DL33">
        <f t="shared" si="79"/>
        <v>1</v>
      </c>
      <c r="DM33" s="117">
        <f t="shared" si="4"/>
        <v>0</v>
      </c>
      <c r="DN33" s="117">
        <f>IF(B10="法人会員",1,0)</f>
        <v>1</v>
      </c>
      <c r="DO33" s="117"/>
      <c r="DP33" s="117">
        <f t="shared" si="69"/>
        <v>0</v>
      </c>
      <c r="DQ33" s="117">
        <f t="shared" si="70"/>
        <v>1</v>
      </c>
      <c r="DR33" s="117">
        <f t="shared" si="71"/>
        <v>0</v>
      </c>
      <c r="DS33" s="117">
        <f t="shared" si="72"/>
        <v>0</v>
      </c>
      <c r="DT33" s="117">
        <f t="shared" si="73"/>
        <v>0</v>
      </c>
      <c r="DU33" s="117">
        <f t="shared" si="5"/>
        <v>0</v>
      </c>
      <c r="DV33" s="117">
        <f t="shared" si="6"/>
        <v>0</v>
      </c>
      <c r="DW33" s="117">
        <f t="shared" si="7"/>
        <v>0</v>
      </c>
      <c r="DX33" s="117">
        <f t="shared" si="8"/>
        <v>0</v>
      </c>
      <c r="DY33" s="117"/>
      <c r="DZ33" s="117">
        <f t="shared" si="74"/>
        <v>0</v>
      </c>
      <c r="EA33" s="117">
        <f t="shared" si="9"/>
        <v>0</v>
      </c>
      <c r="EB33" s="117">
        <f t="shared" si="10"/>
        <v>0</v>
      </c>
      <c r="EC33" s="117">
        <f t="shared" si="11"/>
        <v>0</v>
      </c>
      <c r="ED33" s="117">
        <f t="shared" si="12"/>
        <v>0</v>
      </c>
      <c r="EE33" s="117">
        <f t="shared" si="13"/>
        <v>0</v>
      </c>
      <c r="EF33" s="117">
        <f t="shared" si="14"/>
        <v>0</v>
      </c>
      <c r="EG33" s="117">
        <f t="shared" si="15"/>
        <v>0</v>
      </c>
      <c r="EH33" s="117"/>
      <c r="EI33" s="117"/>
      <c r="EJ33" s="117"/>
      <c r="EK33" s="117"/>
      <c r="EL33" s="117"/>
      <c r="EM33" s="117"/>
      <c r="EN33" s="117">
        <f t="shared" si="16"/>
        <v>0</v>
      </c>
      <c r="EO33" s="117">
        <f t="shared" si="17"/>
        <v>0</v>
      </c>
      <c r="EP33" s="117">
        <f t="shared" si="18"/>
        <v>0</v>
      </c>
      <c r="EQ33" s="117">
        <f t="shared" si="19"/>
        <v>1</v>
      </c>
      <c r="ER33" s="117">
        <f t="shared" si="20"/>
        <v>0</v>
      </c>
      <c r="ES33" s="118">
        <f t="shared" si="21"/>
        <v>0</v>
      </c>
      <c r="ET33" s="118">
        <f t="shared" si="75"/>
        <v>0</v>
      </c>
      <c r="EU33" s="118">
        <f t="shared" si="76"/>
        <v>0</v>
      </c>
      <c r="EV33" s="118">
        <f t="shared" si="77"/>
        <v>0</v>
      </c>
      <c r="EW33" s="118">
        <f t="shared" si="22"/>
        <v>0</v>
      </c>
    </row>
    <row r="34" spans="1:153">
      <c r="A34" s="38">
        <v>20</v>
      </c>
      <c r="B34" s="49"/>
      <c r="C34" s="50"/>
      <c r="D34" s="51"/>
      <c r="E34" s="42"/>
      <c r="F34" s="43"/>
      <c r="G34" s="44"/>
      <c r="H34" s="45"/>
      <c r="I34" s="82"/>
      <c r="J34" s="83"/>
      <c r="K34" s="84"/>
      <c r="L34" s="82"/>
      <c r="M34" s="85"/>
      <c r="N34" s="86"/>
      <c r="O34" s="87"/>
      <c r="P34" s="88"/>
      <c r="Q34" s="82"/>
      <c r="R34" s="82"/>
      <c r="S34" s="82"/>
      <c r="T34" s="82"/>
      <c r="U34" s="82"/>
      <c r="V34" s="82"/>
      <c r="W34" s="104"/>
      <c r="X34" s="105" t="str">
        <f t="shared" si="78"/>
        <v>会員</v>
      </c>
      <c r="Z34">
        <f t="shared" si="23"/>
        <v>0</v>
      </c>
      <c r="AA34">
        <f t="shared" si="24"/>
        <v>0</v>
      </c>
      <c r="AB34">
        <f t="shared" si="25"/>
        <v>0</v>
      </c>
      <c r="AC34">
        <f t="shared" si="26"/>
        <v>0</v>
      </c>
      <c r="AD34">
        <f t="shared" si="27"/>
        <v>0</v>
      </c>
      <c r="AE34">
        <f t="shared" si="28"/>
        <v>0</v>
      </c>
      <c r="AF34">
        <f t="shared" si="29"/>
        <v>0</v>
      </c>
      <c r="AG34">
        <f t="shared" si="30"/>
        <v>0</v>
      </c>
      <c r="AH34">
        <f t="shared" si="31"/>
        <v>0</v>
      </c>
      <c r="AI34">
        <f t="shared" si="32"/>
        <v>0</v>
      </c>
      <c r="AJ34">
        <f t="shared" si="33"/>
        <v>0</v>
      </c>
      <c r="AK34">
        <f t="shared" si="34"/>
        <v>0</v>
      </c>
      <c r="AL34">
        <f t="shared" si="35"/>
        <v>0</v>
      </c>
      <c r="AM34">
        <f t="shared" si="36"/>
        <v>0</v>
      </c>
      <c r="AN34">
        <f t="shared" si="37"/>
        <v>0</v>
      </c>
      <c r="AO34">
        <f t="shared" si="38"/>
        <v>0</v>
      </c>
      <c r="AP34">
        <f t="shared" si="39"/>
        <v>0</v>
      </c>
      <c r="AQ34">
        <f t="shared" si="40"/>
        <v>0</v>
      </c>
      <c r="AR34">
        <f t="shared" si="41"/>
        <v>0</v>
      </c>
      <c r="AT34">
        <f t="shared" si="42"/>
        <v>0</v>
      </c>
      <c r="AU34">
        <f t="shared" si="43"/>
        <v>0</v>
      </c>
      <c r="AV34">
        <f t="shared" si="44"/>
        <v>0</v>
      </c>
      <c r="AW34">
        <f t="shared" si="45"/>
        <v>0</v>
      </c>
      <c r="AX34">
        <f t="shared" si="46"/>
        <v>0</v>
      </c>
      <c r="BP34">
        <f t="shared" si="47"/>
        <v>0</v>
      </c>
      <c r="BQ34">
        <f t="shared" si="48"/>
        <v>0</v>
      </c>
      <c r="BZ34">
        <f t="shared" si="49"/>
        <v>0</v>
      </c>
      <c r="CA34">
        <f t="shared" si="50"/>
        <v>0</v>
      </c>
      <c r="CB34">
        <f t="shared" si="51"/>
        <v>0</v>
      </c>
      <c r="CC34">
        <f t="shared" si="52"/>
        <v>0</v>
      </c>
      <c r="CD34">
        <f t="shared" si="53"/>
        <v>0</v>
      </c>
      <c r="CE34">
        <f t="shared" si="54"/>
        <v>0</v>
      </c>
      <c r="CF34">
        <f t="shared" si="55"/>
        <v>0</v>
      </c>
      <c r="CG34">
        <f t="shared" si="1"/>
        <v>0</v>
      </c>
      <c r="CH34">
        <f t="shared" si="56"/>
        <v>0</v>
      </c>
      <c r="CI34">
        <f t="shared" si="57"/>
        <v>0</v>
      </c>
      <c r="CJ34">
        <f t="shared" si="58"/>
        <v>0</v>
      </c>
      <c r="CK34">
        <f t="shared" si="59"/>
        <v>0</v>
      </c>
      <c r="CN34">
        <f t="shared" si="60"/>
        <v>0</v>
      </c>
      <c r="CO34">
        <f t="shared" si="61"/>
        <v>0</v>
      </c>
      <c r="CP34">
        <f t="shared" si="62"/>
        <v>0</v>
      </c>
      <c r="CU34">
        <f t="shared" si="63"/>
        <v>0</v>
      </c>
      <c r="CV34">
        <f t="shared" si="64"/>
        <v>0</v>
      </c>
      <c r="DF34">
        <f t="shared" si="65"/>
        <v>0</v>
      </c>
      <c r="DH34">
        <f t="shared" si="2"/>
        <v>0</v>
      </c>
      <c r="DI34">
        <f t="shared" si="66"/>
        <v>0</v>
      </c>
      <c r="DJ34">
        <f t="shared" si="67"/>
        <v>0</v>
      </c>
      <c r="DK34" t="str">
        <f t="shared" si="3"/>
        <v/>
      </c>
      <c r="DL34">
        <f t="shared" si="79"/>
        <v>1</v>
      </c>
      <c r="DM34" s="117">
        <f t="shared" si="4"/>
        <v>0</v>
      </c>
      <c r="DN34" s="117">
        <f>IF(B10="法人会員",1,0)</f>
        <v>1</v>
      </c>
      <c r="DO34" s="117"/>
      <c r="DP34" s="117">
        <f t="shared" si="69"/>
        <v>0</v>
      </c>
      <c r="DQ34" s="117">
        <f t="shared" si="70"/>
        <v>1</v>
      </c>
      <c r="DR34" s="117">
        <f t="shared" si="71"/>
        <v>0</v>
      </c>
      <c r="DS34" s="117">
        <f t="shared" si="72"/>
        <v>0</v>
      </c>
      <c r="DT34" s="117">
        <f t="shared" si="73"/>
        <v>0</v>
      </c>
      <c r="DU34" s="117">
        <f t="shared" si="5"/>
        <v>0</v>
      </c>
      <c r="DV34" s="117">
        <f t="shared" si="6"/>
        <v>0</v>
      </c>
      <c r="DW34" s="117">
        <f t="shared" si="7"/>
        <v>0</v>
      </c>
      <c r="DX34" s="117">
        <f t="shared" si="8"/>
        <v>0</v>
      </c>
      <c r="DY34" s="117"/>
      <c r="DZ34" s="117">
        <f t="shared" si="74"/>
        <v>0</v>
      </c>
      <c r="EA34" s="117">
        <f t="shared" si="9"/>
        <v>0</v>
      </c>
      <c r="EB34" s="117">
        <f t="shared" si="10"/>
        <v>0</v>
      </c>
      <c r="EC34" s="117">
        <f t="shared" si="11"/>
        <v>0</v>
      </c>
      <c r="ED34" s="117">
        <f t="shared" si="12"/>
        <v>0</v>
      </c>
      <c r="EE34" s="117">
        <f t="shared" si="13"/>
        <v>0</v>
      </c>
      <c r="EF34" s="117">
        <f t="shared" si="14"/>
        <v>0</v>
      </c>
      <c r="EG34" s="117">
        <f t="shared" si="15"/>
        <v>0</v>
      </c>
      <c r="EH34" s="117"/>
      <c r="EI34" s="117"/>
      <c r="EJ34" s="117"/>
      <c r="EK34" s="117"/>
      <c r="EL34" s="117"/>
      <c r="EM34" s="117"/>
      <c r="EN34" s="117">
        <f t="shared" si="16"/>
        <v>0</v>
      </c>
      <c r="EO34" s="117">
        <f t="shared" si="17"/>
        <v>0</v>
      </c>
      <c r="EP34" s="117">
        <f t="shared" si="18"/>
        <v>0</v>
      </c>
      <c r="EQ34" s="117">
        <f t="shared" si="19"/>
        <v>1</v>
      </c>
      <c r="ER34" s="117">
        <f t="shared" si="20"/>
        <v>0</v>
      </c>
      <c r="ES34" s="118">
        <f t="shared" si="21"/>
        <v>0</v>
      </c>
      <c r="ET34" s="118">
        <f t="shared" si="75"/>
        <v>0</v>
      </c>
      <c r="EU34" s="118">
        <f t="shared" si="76"/>
        <v>0</v>
      </c>
      <c r="EV34" s="118">
        <f t="shared" si="77"/>
        <v>0</v>
      </c>
      <c r="EW34" s="118">
        <f t="shared" si="22"/>
        <v>0</v>
      </c>
    </row>
    <row r="35" spans="1:153">
      <c r="A35" s="24">
        <v>21</v>
      </c>
      <c r="B35" s="46"/>
      <c r="C35" s="48"/>
      <c r="D35" s="47"/>
      <c r="E35" s="34"/>
      <c r="F35" s="35"/>
      <c r="G35" s="36"/>
      <c r="H35" s="37"/>
      <c r="I35" s="75"/>
      <c r="J35" s="76"/>
      <c r="K35" s="77"/>
      <c r="L35" s="75"/>
      <c r="M35" s="78"/>
      <c r="N35" s="79"/>
      <c r="O35" s="80"/>
      <c r="P35" s="81"/>
      <c r="Q35" s="75"/>
      <c r="R35" s="75"/>
      <c r="S35" s="75"/>
      <c r="T35" s="75"/>
      <c r="U35" s="75"/>
      <c r="V35" s="75"/>
      <c r="W35" s="103"/>
      <c r="X35" s="102" t="str">
        <f t="shared" si="78"/>
        <v>会員</v>
      </c>
      <c r="Z35">
        <f t="shared" si="23"/>
        <v>0</v>
      </c>
      <c r="AA35">
        <f t="shared" si="24"/>
        <v>0</v>
      </c>
      <c r="AB35">
        <f t="shared" si="25"/>
        <v>0</v>
      </c>
      <c r="AC35">
        <f t="shared" si="26"/>
        <v>0</v>
      </c>
      <c r="AD35">
        <f t="shared" si="27"/>
        <v>0</v>
      </c>
      <c r="AE35">
        <f t="shared" si="28"/>
        <v>0</v>
      </c>
      <c r="AF35">
        <f t="shared" si="29"/>
        <v>0</v>
      </c>
      <c r="AG35">
        <f t="shared" si="30"/>
        <v>0</v>
      </c>
      <c r="AH35">
        <f t="shared" si="31"/>
        <v>0</v>
      </c>
      <c r="AI35">
        <f t="shared" si="32"/>
        <v>0</v>
      </c>
      <c r="AJ35">
        <f t="shared" si="33"/>
        <v>0</v>
      </c>
      <c r="AK35">
        <f t="shared" si="34"/>
        <v>0</v>
      </c>
      <c r="AL35">
        <f t="shared" si="35"/>
        <v>0</v>
      </c>
      <c r="AM35">
        <f t="shared" si="36"/>
        <v>0</v>
      </c>
      <c r="AN35">
        <f t="shared" si="37"/>
        <v>0</v>
      </c>
      <c r="AO35">
        <f t="shared" si="38"/>
        <v>0</v>
      </c>
      <c r="AP35">
        <f t="shared" si="39"/>
        <v>0</v>
      </c>
      <c r="AQ35">
        <f t="shared" si="40"/>
        <v>0</v>
      </c>
      <c r="AR35">
        <f t="shared" si="41"/>
        <v>0</v>
      </c>
      <c r="AT35">
        <f t="shared" si="42"/>
        <v>0</v>
      </c>
      <c r="AU35">
        <f t="shared" si="43"/>
        <v>0</v>
      </c>
      <c r="AV35">
        <f t="shared" si="44"/>
        <v>0</v>
      </c>
      <c r="AW35">
        <f t="shared" si="45"/>
        <v>0</v>
      </c>
      <c r="AX35">
        <f t="shared" si="46"/>
        <v>0</v>
      </c>
      <c r="BP35">
        <f t="shared" si="47"/>
        <v>0</v>
      </c>
      <c r="BQ35">
        <f t="shared" si="48"/>
        <v>0</v>
      </c>
      <c r="BZ35">
        <f t="shared" si="49"/>
        <v>0</v>
      </c>
      <c r="CA35">
        <f t="shared" si="50"/>
        <v>0</v>
      </c>
      <c r="CB35">
        <f t="shared" si="51"/>
        <v>0</v>
      </c>
      <c r="CC35">
        <f t="shared" si="52"/>
        <v>0</v>
      </c>
      <c r="CD35">
        <f t="shared" si="53"/>
        <v>0</v>
      </c>
      <c r="CE35">
        <f t="shared" si="54"/>
        <v>0</v>
      </c>
      <c r="CF35">
        <f t="shared" si="55"/>
        <v>0</v>
      </c>
      <c r="CG35">
        <f t="shared" si="1"/>
        <v>0</v>
      </c>
      <c r="CH35">
        <f t="shared" si="56"/>
        <v>0</v>
      </c>
      <c r="CI35">
        <f t="shared" si="57"/>
        <v>0</v>
      </c>
      <c r="CJ35">
        <f t="shared" si="58"/>
        <v>0</v>
      </c>
      <c r="CK35">
        <f t="shared" si="59"/>
        <v>0</v>
      </c>
      <c r="CN35">
        <f t="shared" si="60"/>
        <v>0</v>
      </c>
      <c r="CO35">
        <f t="shared" si="61"/>
        <v>0</v>
      </c>
      <c r="CP35">
        <f t="shared" si="62"/>
        <v>0</v>
      </c>
      <c r="CU35">
        <f t="shared" si="63"/>
        <v>0</v>
      </c>
      <c r="CV35">
        <f t="shared" si="64"/>
        <v>0</v>
      </c>
      <c r="DF35">
        <f t="shared" si="65"/>
        <v>0</v>
      </c>
      <c r="DH35">
        <f t="shared" si="2"/>
        <v>0</v>
      </c>
      <c r="DI35">
        <f t="shared" si="66"/>
        <v>0</v>
      </c>
      <c r="DJ35">
        <f t="shared" si="67"/>
        <v>0</v>
      </c>
      <c r="DK35" t="str">
        <f t="shared" si="3"/>
        <v/>
      </c>
      <c r="DL35">
        <f t="shared" si="79"/>
        <v>1</v>
      </c>
      <c r="DM35" s="117">
        <f t="shared" si="4"/>
        <v>0</v>
      </c>
      <c r="DN35" s="117">
        <f>IF(B10="法人会員",1,0)</f>
        <v>1</v>
      </c>
      <c r="DO35" s="117"/>
      <c r="DP35" s="117">
        <f t="shared" si="69"/>
        <v>0</v>
      </c>
      <c r="DQ35" s="117">
        <f t="shared" si="70"/>
        <v>1</v>
      </c>
      <c r="DR35" s="117">
        <f t="shared" si="71"/>
        <v>0</v>
      </c>
      <c r="DS35" s="117">
        <f t="shared" si="72"/>
        <v>0</v>
      </c>
      <c r="DT35" s="117">
        <f t="shared" si="73"/>
        <v>0</v>
      </c>
      <c r="DU35" s="117">
        <f t="shared" si="5"/>
        <v>0</v>
      </c>
      <c r="DV35" s="117">
        <f t="shared" si="6"/>
        <v>0</v>
      </c>
      <c r="DW35" s="117">
        <f t="shared" si="7"/>
        <v>0</v>
      </c>
      <c r="DX35" s="117">
        <f t="shared" si="8"/>
        <v>0</v>
      </c>
      <c r="DY35" s="117"/>
      <c r="DZ35" s="117">
        <f t="shared" si="74"/>
        <v>0</v>
      </c>
      <c r="EA35" s="117">
        <f t="shared" si="9"/>
        <v>0</v>
      </c>
      <c r="EB35" s="117">
        <f t="shared" si="10"/>
        <v>0</v>
      </c>
      <c r="EC35" s="117">
        <f t="shared" si="11"/>
        <v>0</v>
      </c>
      <c r="ED35" s="117">
        <f t="shared" si="12"/>
        <v>0</v>
      </c>
      <c r="EE35" s="117">
        <f t="shared" si="13"/>
        <v>0</v>
      </c>
      <c r="EF35" s="117">
        <f t="shared" si="14"/>
        <v>0</v>
      </c>
      <c r="EG35" s="117">
        <f t="shared" si="15"/>
        <v>0</v>
      </c>
      <c r="EH35" s="117"/>
      <c r="EI35" s="117"/>
      <c r="EJ35" s="117"/>
      <c r="EK35" s="117"/>
      <c r="EL35" s="117"/>
      <c r="EM35" s="117"/>
      <c r="EN35" s="117">
        <f t="shared" si="16"/>
        <v>0</v>
      </c>
      <c r="EO35" s="117">
        <f t="shared" si="17"/>
        <v>0</v>
      </c>
      <c r="EP35" s="117">
        <f t="shared" si="18"/>
        <v>0</v>
      </c>
      <c r="EQ35" s="117">
        <f t="shared" si="19"/>
        <v>1</v>
      </c>
      <c r="ER35" s="117">
        <f t="shared" si="20"/>
        <v>0</v>
      </c>
      <c r="ES35" s="118">
        <f t="shared" si="21"/>
        <v>0</v>
      </c>
      <c r="ET35" s="118">
        <f t="shared" si="75"/>
        <v>0</v>
      </c>
      <c r="EU35" s="118">
        <f t="shared" si="76"/>
        <v>0</v>
      </c>
      <c r="EV35" s="118">
        <f t="shared" si="77"/>
        <v>0</v>
      </c>
      <c r="EW35" s="118">
        <f t="shared" si="22"/>
        <v>0</v>
      </c>
    </row>
    <row r="36" spans="1:153">
      <c r="A36" s="24">
        <v>22</v>
      </c>
      <c r="B36" s="46"/>
      <c r="C36" s="48"/>
      <c r="D36" s="47"/>
      <c r="E36" s="34"/>
      <c r="F36" s="35"/>
      <c r="G36" s="36"/>
      <c r="H36" s="37"/>
      <c r="I36" s="75"/>
      <c r="J36" s="76"/>
      <c r="K36" s="77"/>
      <c r="L36" s="75"/>
      <c r="M36" s="78"/>
      <c r="N36" s="79"/>
      <c r="O36" s="80"/>
      <c r="P36" s="81"/>
      <c r="Q36" s="75"/>
      <c r="R36" s="75"/>
      <c r="S36" s="75"/>
      <c r="T36" s="75"/>
      <c r="U36" s="75"/>
      <c r="V36" s="75"/>
      <c r="W36" s="103"/>
      <c r="X36" s="102" t="str">
        <f t="shared" si="78"/>
        <v>会員</v>
      </c>
      <c r="Z36">
        <f t="shared" si="23"/>
        <v>0</v>
      </c>
      <c r="AA36">
        <f t="shared" si="24"/>
        <v>0</v>
      </c>
      <c r="AB36">
        <f t="shared" si="25"/>
        <v>0</v>
      </c>
      <c r="AC36">
        <f t="shared" si="26"/>
        <v>0</v>
      </c>
      <c r="AD36">
        <f t="shared" si="27"/>
        <v>0</v>
      </c>
      <c r="AE36">
        <f t="shared" si="28"/>
        <v>0</v>
      </c>
      <c r="AF36">
        <f t="shared" si="29"/>
        <v>0</v>
      </c>
      <c r="AG36">
        <f t="shared" si="30"/>
        <v>0</v>
      </c>
      <c r="AH36">
        <f t="shared" si="31"/>
        <v>0</v>
      </c>
      <c r="AI36">
        <f t="shared" si="32"/>
        <v>0</v>
      </c>
      <c r="AJ36">
        <f t="shared" si="33"/>
        <v>0</v>
      </c>
      <c r="AK36">
        <f t="shared" si="34"/>
        <v>0</v>
      </c>
      <c r="AL36">
        <f t="shared" si="35"/>
        <v>0</v>
      </c>
      <c r="AM36">
        <f t="shared" si="36"/>
        <v>0</v>
      </c>
      <c r="AN36">
        <f t="shared" si="37"/>
        <v>0</v>
      </c>
      <c r="AO36">
        <f t="shared" si="38"/>
        <v>0</v>
      </c>
      <c r="AP36">
        <f t="shared" si="39"/>
        <v>0</v>
      </c>
      <c r="AQ36">
        <f t="shared" si="40"/>
        <v>0</v>
      </c>
      <c r="AR36">
        <f t="shared" si="41"/>
        <v>0</v>
      </c>
      <c r="AT36">
        <f t="shared" si="42"/>
        <v>0</v>
      </c>
      <c r="AU36">
        <f t="shared" si="43"/>
        <v>0</v>
      </c>
      <c r="AV36">
        <f t="shared" si="44"/>
        <v>0</v>
      </c>
      <c r="AW36">
        <f t="shared" si="45"/>
        <v>0</v>
      </c>
      <c r="AX36">
        <f t="shared" si="46"/>
        <v>0</v>
      </c>
      <c r="BP36">
        <f t="shared" si="47"/>
        <v>0</v>
      </c>
      <c r="BQ36">
        <f t="shared" si="48"/>
        <v>0</v>
      </c>
      <c r="BZ36">
        <f t="shared" si="49"/>
        <v>0</v>
      </c>
      <c r="CA36">
        <f t="shared" si="50"/>
        <v>0</v>
      </c>
      <c r="CB36">
        <f t="shared" si="51"/>
        <v>0</v>
      </c>
      <c r="CC36">
        <f t="shared" si="52"/>
        <v>0</v>
      </c>
      <c r="CD36">
        <f t="shared" si="53"/>
        <v>0</v>
      </c>
      <c r="CE36">
        <f t="shared" si="54"/>
        <v>0</v>
      </c>
      <c r="CF36">
        <f t="shared" si="55"/>
        <v>0</v>
      </c>
      <c r="CG36">
        <f t="shared" si="1"/>
        <v>0</v>
      </c>
      <c r="CH36">
        <f t="shared" si="56"/>
        <v>0</v>
      </c>
      <c r="CI36">
        <f t="shared" si="57"/>
        <v>0</v>
      </c>
      <c r="CJ36">
        <f t="shared" si="58"/>
        <v>0</v>
      </c>
      <c r="CK36">
        <f t="shared" si="59"/>
        <v>0</v>
      </c>
      <c r="CN36">
        <f t="shared" si="60"/>
        <v>0</v>
      </c>
      <c r="CO36">
        <f t="shared" si="61"/>
        <v>0</v>
      </c>
      <c r="CP36">
        <f t="shared" si="62"/>
        <v>0</v>
      </c>
      <c r="CU36">
        <f t="shared" si="63"/>
        <v>0</v>
      </c>
      <c r="CV36">
        <f t="shared" si="64"/>
        <v>0</v>
      </c>
      <c r="DF36">
        <f t="shared" si="65"/>
        <v>0</v>
      </c>
      <c r="DH36">
        <f t="shared" si="2"/>
        <v>0</v>
      </c>
      <c r="DI36">
        <f t="shared" si="66"/>
        <v>0</v>
      </c>
      <c r="DJ36">
        <f t="shared" si="67"/>
        <v>0</v>
      </c>
      <c r="DK36" t="str">
        <f t="shared" si="3"/>
        <v/>
      </c>
      <c r="DL36">
        <f t="shared" si="79"/>
        <v>1</v>
      </c>
      <c r="DM36" s="117">
        <f t="shared" si="4"/>
        <v>0</v>
      </c>
      <c r="DN36" s="117">
        <f>IF(B10="法人会員",1,0)</f>
        <v>1</v>
      </c>
      <c r="DO36" s="117"/>
      <c r="DP36" s="117">
        <f t="shared" si="69"/>
        <v>0</v>
      </c>
      <c r="DQ36" s="117">
        <f t="shared" si="70"/>
        <v>1</v>
      </c>
      <c r="DR36" s="117">
        <f t="shared" si="71"/>
        <v>0</v>
      </c>
      <c r="DS36" s="117">
        <f t="shared" si="72"/>
        <v>0</v>
      </c>
      <c r="DT36" s="117">
        <f t="shared" si="73"/>
        <v>0</v>
      </c>
      <c r="DU36" s="117">
        <f t="shared" si="5"/>
        <v>0</v>
      </c>
      <c r="DV36" s="117">
        <f t="shared" si="6"/>
        <v>0</v>
      </c>
      <c r="DW36" s="117">
        <f t="shared" si="7"/>
        <v>0</v>
      </c>
      <c r="DX36" s="117">
        <f t="shared" si="8"/>
        <v>0</v>
      </c>
      <c r="DY36" s="117"/>
      <c r="DZ36" s="117">
        <f t="shared" si="74"/>
        <v>0</v>
      </c>
      <c r="EA36" s="117">
        <f t="shared" si="9"/>
        <v>0</v>
      </c>
      <c r="EB36" s="117">
        <f t="shared" si="10"/>
        <v>0</v>
      </c>
      <c r="EC36" s="117">
        <f t="shared" si="11"/>
        <v>0</v>
      </c>
      <c r="ED36" s="117">
        <f t="shared" si="12"/>
        <v>0</v>
      </c>
      <c r="EE36" s="117">
        <f t="shared" si="13"/>
        <v>0</v>
      </c>
      <c r="EF36" s="117">
        <f t="shared" si="14"/>
        <v>0</v>
      </c>
      <c r="EG36" s="117">
        <f t="shared" si="15"/>
        <v>0</v>
      </c>
      <c r="EH36" s="117"/>
      <c r="EI36" s="117"/>
      <c r="EJ36" s="117"/>
      <c r="EK36" s="117"/>
      <c r="EL36" s="117"/>
      <c r="EM36" s="117"/>
      <c r="EN36" s="117">
        <f t="shared" si="16"/>
        <v>0</v>
      </c>
      <c r="EO36" s="117">
        <f t="shared" si="17"/>
        <v>0</v>
      </c>
      <c r="EP36" s="117">
        <f t="shared" si="18"/>
        <v>0</v>
      </c>
      <c r="EQ36" s="117">
        <f t="shared" si="19"/>
        <v>1</v>
      </c>
      <c r="ER36" s="117">
        <f t="shared" si="20"/>
        <v>0</v>
      </c>
      <c r="ES36" s="118">
        <f t="shared" si="21"/>
        <v>0</v>
      </c>
      <c r="ET36" s="118">
        <f t="shared" si="75"/>
        <v>0</v>
      </c>
      <c r="EU36" s="118">
        <f t="shared" si="76"/>
        <v>0</v>
      </c>
      <c r="EV36" s="118">
        <f t="shared" si="77"/>
        <v>0</v>
      </c>
      <c r="EW36" s="118">
        <f t="shared" si="22"/>
        <v>0</v>
      </c>
    </row>
    <row r="37" spans="1:153">
      <c r="A37" s="24">
        <v>23</v>
      </c>
      <c r="B37" s="46"/>
      <c r="C37" s="48"/>
      <c r="D37" s="47"/>
      <c r="E37" s="34"/>
      <c r="F37" s="35"/>
      <c r="G37" s="36"/>
      <c r="H37" s="37"/>
      <c r="I37" s="75"/>
      <c r="J37" s="76"/>
      <c r="K37" s="77"/>
      <c r="L37" s="75"/>
      <c r="M37" s="78"/>
      <c r="N37" s="79"/>
      <c r="O37" s="80"/>
      <c r="P37" s="81"/>
      <c r="Q37" s="75"/>
      <c r="R37" s="75"/>
      <c r="S37" s="75"/>
      <c r="T37" s="75"/>
      <c r="U37" s="75"/>
      <c r="V37" s="75"/>
      <c r="W37" s="103"/>
      <c r="X37" s="102" t="str">
        <f t="shared" si="78"/>
        <v>会員</v>
      </c>
      <c r="Z37">
        <f t="shared" si="23"/>
        <v>0</v>
      </c>
      <c r="AA37">
        <f t="shared" si="24"/>
        <v>0</v>
      </c>
      <c r="AB37">
        <f t="shared" si="25"/>
        <v>0</v>
      </c>
      <c r="AC37">
        <f t="shared" si="26"/>
        <v>0</v>
      </c>
      <c r="AD37">
        <f t="shared" si="27"/>
        <v>0</v>
      </c>
      <c r="AE37">
        <f t="shared" si="28"/>
        <v>0</v>
      </c>
      <c r="AF37">
        <f t="shared" si="29"/>
        <v>0</v>
      </c>
      <c r="AG37">
        <f t="shared" si="30"/>
        <v>0</v>
      </c>
      <c r="AH37">
        <f t="shared" si="31"/>
        <v>0</v>
      </c>
      <c r="AI37">
        <f t="shared" si="32"/>
        <v>0</v>
      </c>
      <c r="AJ37">
        <f t="shared" si="33"/>
        <v>0</v>
      </c>
      <c r="AK37">
        <f t="shared" si="34"/>
        <v>0</v>
      </c>
      <c r="AL37">
        <f t="shared" si="35"/>
        <v>0</v>
      </c>
      <c r="AM37">
        <f t="shared" si="36"/>
        <v>0</v>
      </c>
      <c r="AN37">
        <f t="shared" si="37"/>
        <v>0</v>
      </c>
      <c r="AO37">
        <f t="shared" si="38"/>
        <v>0</v>
      </c>
      <c r="AP37">
        <f t="shared" si="39"/>
        <v>0</v>
      </c>
      <c r="AQ37">
        <f t="shared" si="40"/>
        <v>0</v>
      </c>
      <c r="AR37">
        <f t="shared" si="41"/>
        <v>0</v>
      </c>
      <c r="AT37">
        <f t="shared" si="42"/>
        <v>0</v>
      </c>
      <c r="AU37">
        <f t="shared" si="43"/>
        <v>0</v>
      </c>
      <c r="AV37">
        <f t="shared" si="44"/>
        <v>0</v>
      </c>
      <c r="AW37">
        <f t="shared" si="45"/>
        <v>0</v>
      </c>
      <c r="AX37">
        <f t="shared" si="46"/>
        <v>0</v>
      </c>
      <c r="BP37">
        <f t="shared" si="47"/>
        <v>0</v>
      </c>
      <c r="BQ37">
        <f t="shared" si="48"/>
        <v>0</v>
      </c>
      <c r="BZ37">
        <f t="shared" si="49"/>
        <v>0</v>
      </c>
      <c r="CA37">
        <f t="shared" si="50"/>
        <v>0</v>
      </c>
      <c r="CB37">
        <f t="shared" si="51"/>
        <v>0</v>
      </c>
      <c r="CC37">
        <f t="shared" si="52"/>
        <v>0</v>
      </c>
      <c r="CD37">
        <f t="shared" si="53"/>
        <v>0</v>
      </c>
      <c r="CE37">
        <f t="shared" si="54"/>
        <v>0</v>
      </c>
      <c r="CF37">
        <f t="shared" si="55"/>
        <v>0</v>
      </c>
      <c r="CG37">
        <f t="shared" si="1"/>
        <v>0</v>
      </c>
      <c r="CH37">
        <f t="shared" si="56"/>
        <v>0</v>
      </c>
      <c r="CI37">
        <f t="shared" si="57"/>
        <v>0</v>
      </c>
      <c r="CJ37">
        <f t="shared" si="58"/>
        <v>0</v>
      </c>
      <c r="CK37">
        <f t="shared" si="59"/>
        <v>0</v>
      </c>
      <c r="CN37">
        <f t="shared" si="60"/>
        <v>0</v>
      </c>
      <c r="CO37">
        <f t="shared" si="61"/>
        <v>0</v>
      </c>
      <c r="CP37">
        <f t="shared" si="62"/>
        <v>0</v>
      </c>
      <c r="CU37">
        <f t="shared" si="63"/>
        <v>0</v>
      </c>
      <c r="CV37">
        <f t="shared" si="64"/>
        <v>0</v>
      </c>
      <c r="DF37">
        <f t="shared" si="65"/>
        <v>0</v>
      </c>
      <c r="DH37">
        <f t="shared" si="2"/>
        <v>0</v>
      </c>
      <c r="DI37">
        <f t="shared" si="66"/>
        <v>0</v>
      </c>
      <c r="DJ37">
        <f t="shared" si="67"/>
        <v>0</v>
      </c>
      <c r="DK37" t="str">
        <f t="shared" si="3"/>
        <v/>
      </c>
      <c r="DL37">
        <f t="shared" si="79"/>
        <v>1</v>
      </c>
      <c r="DM37" s="117">
        <f t="shared" si="4"/>
        <v>0</v>
      </c>
      <c r="DN37" s="117">
        <f>IF(B10="法人会員",1,0)</f>
        <v>1</v>
      </c>
      <c r="DO37" s="117"/>
      <c r="DP37" s="117">
        <f t="shared" si="69"/>
        <v>0</v>
      </c>
      <c r="DQ37" s="117">
        <f t="shared" si="70"/>
        <v>1</v>
      </c>
      <c r="DR37" s="117">
        <f t="shared" si="71"/>
        <v>0</v>
      </c>
      <c r="DS37" s="117">
        <f t="shared" si="72"/>
        <v>0</v>
      </c>
      <c r="DT37" s="117">
        <f t="shared" si="73"/>
        <v>0</v>
      </c>
      <c r="DU37" s="117">
        <f t="shared" si="5"/>
        <v>0</v>
      </c>
      <c r="DV37" s="117">
        <f t="shared" si="6"/>
        <v>0</v>
      </c>
      <c r="DW37" s="117">
        <f t="shared" si="7"/>
        <v>0</v>
      </c>
      <c r="DX37" s="117">
        <f t="shared" si="8"/>
        <v>0</v>
      </c>
      <c r="DY37" s="117"/>
      <c r="DZ37" s="117">
        <f t="shared" si="74"/>
        <v>0</v>
      </c>
      <c r="EA37" s="117">
        <f t="shared" si="9"/>
        <v>0</v>
      </c>
      <c r="EB37" s="117">
        <f t="shared" si="10"/>
        <v>0</v>
      </c>
      <c r="EC37" s="117">
        <f t="shared" si="11"/>
        <v>0</v>
      </c>
      <c r="ED37" s="117">
        <f t="shared" si="12"/>
        <v>0</v>
      </c>
      <c r="EE37" s="117">
        <f t="shared" si="13"/>
        <v>0</v>
      </c>
      <c r="EF37" s="117">
        <f t="shared" si="14"/>
        <v>0</v>
      </c>
      <c r="EG37" s="117">
        <f t="shared" si="15"/>
        <v>0</v>
      </c>
      <c r="EH37" s="117"/>
      <c r="EI37" s="117"/>
      <c r="EJ37" s="117"/>
      <c r="EK37" s="117"/>
      <c r="EL37" s="117"/>
      <c r="EM37" s="117"/>
      <c r="EN37" s="117">
        <f t="shared" si="16"/>
        <v>0</v>
      </c>
      <c r="EO37" s="117">
        <f t="shared" si="17"/>
        <v>0</v>
      </c>
      <c r="EP37" s="117">
        <f t="shared" si="18"/>
        <v>0</v>
      </c>
      <c r="EQ37" s="117">
        <f t="shared" si="19"/>
        <v>1</v>
      </c>
      <c r="ER37" s="117">
        <f t="shared" si="20"/>
        <v>0</v>
      </c>
      <c r="ES37" s="118">
        <f t="shared" si="21"/>
        <v>0</v>
      </c>
      <c r="ET37" s="118">
        <f t="shared" si="75"/>
        <v>0</v>
      </c>
      <c r="EU37" s="118">
        <f t="shared" si="76"/>
        <v>0</v>
      </c>
      <c r="EV37" s="118">
        <f t="shared" si="77"/>
        <v>0</v>
      </c>
      <c r="EW37" s="118">
        <f t="shared" si="22"/>
        <v>0</v>
      </c>
    </row>
    <row r="38" spans="1:153">
      <c r="A38" s="24">
        <v>24</v>
      </c>
      <c r="B38" s="46"/>
      <c r="C38" s="48"/>
      <c r="D38" s="47"/>
      <c r="E38" s="34"/>
      <c r="F38" s="35"/>
      <c r="G38" s="36"/>
      <c r="H38" s="37"/>
      <c r="I38" s="75"/>
      <c r="J38" s="76"/>
      <c r="K38" s="77"/>
      <c r="L38" s="75"/>
      <c r="M38" s="78"/>
      <c r="N38" s="79"/>
      <c r="O38" s="80"/>
      <c r="P38" s="81"/>
      <c r="Q38" s="75"/>
      <c r="R38" s="75"/>
      <c r="S38" s="75"/>
      <c r="T38" s="75"/>
      <c r="U38" s="75"/>
      <c r="V38" s="75"/>
      <c r="W38" s="103"/>
      <c r="X38" s="102" t="str">
        <f t="shared" si="78"/>
        <v>会員</v>
      </c>
      <c r="Z38">
        <f t="shared" si="23"/>
        <v>0</v>
      </c>
      <c r="AA38">
        <f t="shared" si="24"/>
        <v>0</v>
      </c>
      <c r="AB38">
        <f t="shared" si="25"/>
        <v>0</v>
      </c>
      <c r="AC38">
        <f t="shared" si="26"/>
        <v>0</v>
      </c>
      <c r="AD38">
        <f t="shared" si="27"/>
        <v>0</v>
      </c>
      <c r="AE38">
        <f t="shared" si="28"/>
        <v>0</v>
      </c>
      <c r="AF38">
        <f t="shared" si="29"/>
        <v>0</v>
      </c>
      <c r="AG38">
        <f t="shared" si="30"/>
        <v>0</v>
      </c>
      <c r="AH38">
        <f t="shared" si="31"/>
        <v>0</v>
      </c>
      <c r="AI38">
        <f t="shared" si="32"/>
        <v>0</v>
      </c>
      <c r="AJ38">
        <f t="shared" si="33"/>
        <v>0</v>
      </c>
      <c r="AK38">
        <f t="shared" si="34"/>
        <v>0</v>
      </c>
      <c r="AL38">
        <f t="shared" si="35"/>
        <v>0</v>
      </c>
      <c r="AM38">
        <f t="shared" si="36"/>
        <v>0</v>
      </c>
      <c r="AN38">
        <f t="shared" si="37"/>
        <v>0</v>
      </c>
      <c r="AO38">
        <f t="shared" si="38"/>
        <v>0</v>
      </c>
      <c r="AP38">
        <f t="shared" si="39"/>
        <v>0</v>
      </c>
      <c r="AQ38">
        <f t="shared" si="40"/>
        <v>0</v>
      </c>
      <c r="AR38">
        <f t="shared" si="41"/>
        <v>0</v>
      </c>
      <c r="AT38">
        <f t="shared" si="42"/>
        <v>0</v>
      </c>
      <c r="AU38">
        <f t="shared" si="43"/>
        <v>0</v>
      </c>
      <c r="AV38">
        <f t="shared" si="44"/>
        <v>0</v>
      </c>
      <c r="AW38">
        <f t="shared" si="45"/>
        <v>0</v>
      </c>
      <c r="AX38">
        <f t="shared" si="46"/>
        <v>0</v>
      </c>
      <c r="BP38">
        <f t="shared" si="47"/>
        <v>0</v>
      </c>
      <c r="BQ38">
        <f t="shared" si="48"/>
        <v>0</v>
      </c>
      <c r="BZ38">
        <f t="shared" si="49"/>
        <v>0</v>
      </c>
      <c r="CA38">
        <f t="shared" si="50"/>
        <v>0</v>
      </c>
      <c r="CB38">
        <f t="shared" si="51"/>
        <v>0</v>
      </c>
      <c r="CC38">
        <f t="shared" si="52"/>
        <v>0</v>
      </c>
      <c r="CD38">
        <f t="shared" si="53"/>
        <v>0</v>
      </c>
      <c r="CE38">
        <f t="shared" si="54"/>
        <v>0</v>
      </c>
      <c r="CF38">
        <f t="shared" si="55"/>
        <v>0</v>
      </c>
      <c r="CG38">
        <f t="shared" si="1"/>
        <v>0</v>
      </c>
      <c r="CH38">
        <f t="shared" si="56"/>
        <v>0</v>
      </c>
      <c r="CI38">
        <f t="shared" si="57"/>
        <v>0</v>
      </c>
      <c r="CJ38">
        <f t="shared" si="58"/>
        <v>0</v>
      </c>
      <c r="CK38">
        <f t="shared" si="59"/>
        <v>0</v>
      </c>
      <c r="CN38">
        <f t="shared" si="60"/>
        <v>0</v>
      </c>
      <c r="CO38">
        <f t="shared" si="61"/>
        <v>0</v>
      </c>
      <c r="CP38">
        <f t="shared" si="62"/>
        <v>0</v>
      </c>
      <c r="CU38">
        <f t="shared" si="63"/>
        <v>0</v>
      </c>
      <c r="CV38">
        <f t="shared" si="64"/>
        <v>0</v>
      </c>
      <c r="DF38">
        <f t="shared" si="65"/>
        <v>0</v>
      </c>
      <c r="DH38">
        <f t="shared" si="2"/>
        <v>0</v>
      </c>
      <c r="DI38">
        <f t="shared" si="66"/>
        <v>0</v>
      </c>
      <c r="DJ38">
        <f t="shared" si="67"/>
        <v>0</v>
      </c>
      <c r="DK38" t="str">
        <f t="shared" si="3"/>
        <v/>
      </c>
      <c r="DL38">
        <f t="shared" si="79"/>
        <v>1</v>
      </c>
      <c r="DM38" s="117">
        <f t="shared" si="4"/>
        <v>0</v>
      </c>
      <c r="DN38" s="117">
        <f>IF(B10="法人会員",1,0)</f>
        <v>1</v>
      </c>
      <c r="DO38" s="117"/>
      <c r="DP38" s="117">
        <f t="shared" si="69"/>
        <v>0</v>
      </c>
      <c r="DQ38" s="117">
        <f t="shared" si="70"/>
        <v>1</v>
      </c>
      <c r="DR38" s="117">
        <f t="shared" si="71"/>
        <v>0</v>
      </c>
      <c r="DS38" s="117">
        <f t="shared" si="72"/>
        <v>0</v>
      </c>
      <c r="DT38" s="117">
        <f t="shared" si="73"/>
        <v>0</v>
      </c>
      <c r="DU38" s="117">
        <f t="shared" si="5"/>
        <v>0</v>
      </c>
      <c r="DV38" s="117">
        <f t="shared" si="6"/>
        <v>0</v>
      </c>
      <c r="DW38" s="117">
        <f t="shared" si="7"/>
        <v>0</v>
      </c>
      <c r="DX38" s="117">
        <f t="shared" si="8"/>
        <v>0</v>
      </c>
      <c r="DY38" s="117"/>
      <c r="DZ38" s="117">
        <f t="shared" si="74"/>
        <v>0</v>
      </c>
      <c r="EA38" s="117">
        <f t="shared" si="9"/>
        <v>0</v>
      </c>
      <c r="EB38" s="117">
        <f t="shared" si="10"/>
        <v>0</v>
      </c>
      <c r="EC38" s="117">
        <f t="shared" si="11"/>
        <v>0</v>
      </c>
      <c r="ED38" s="117">
        <f t="shared" si="12"/>
        <v>0</v>
      </c>
      <c r="EE38" s="117">
        <f t="shared" si="13"/>
        <v>0</v>
      </c>
      <c r="EF38" s="117">
        <f t="shared" si="14"/>
        <v>0</v>
      </c>
      <c r="EG38" s="117">
        <f t="shared" si="15"/>
        <v>0</v>
      </c>
      <c r="EH38" s="117"/>
      <c r="EI38" s="117"/>
      <c r="EJ38" s="117"/>
      <c r="EK38" s="117"/>
      <c r="EL38" s="117"/>
      <c r="EM38" s="117"/>
      <c r="EN38" s="117">
        <f t="shared" si="16"/>
        <v>0</v>
      </c>
      <c r="EO38" s="117">
        <f t="shared" si="17"/>
        <v>0</v>
      </c>
      <c r="EP38" s="117">
        <f t="shared" si="18"/>
        <v>0</v>
      </c>
      <c r="EQ38" s="117">
        <f t="shared" si="19"/>
        <v>1</v>
      </c>
      <c r="ER38" s="117">
        <f t="shared" si="20"/>
        <v>0</v>
      </c>
      <c r="ES38" s="118">
        <f t="shared" si="21"/>
        <v>0</v>
      </c>
      <c r="ET38" s="118">
        <f t="shared" si="75"/>
        <v>0</v>
      </c>
      <c r="EU38" s="118">
        <f t="shared" si="76"/>
        <v>0</v>
      </c>
      <c r="EV38" s="118">
        <f t="shared" si="77"/>
        <v>0</v>
      </c>
      <c r="EW38" s="118">
        <f t="shared" si="22"/>
        <v>0</v>
      </c>
    </row>
    <row r="39" spans="1:153">
      <c r="A39" s="38">
        <v>25</v>
      </c>
      <c r="B39" s="49"/>
      <c r="C39" s="50"/>
      <c r="D39" s="51"/>
      <c r="E39" s="42"/>
      <c r="F39" s="43"/>
      <c r="G39" s="44"/>
      <c r="H39" s="45"/>
      <c r="I39" s="82"/>
      <c r="J39" s="83"/>
      <c r="K39" s="84"/>
      <c r="L39" s="82"/>
      <c r="M39" s="85"/>
      <c r="N39" s="86"/>
      <c r="O39" s="87"/>
      <c r="P39" s="88"/>
      <c r="Q39" s="82"/>
      <c r="R39" s="82"/>
      <c r="S39" s="82"/>
      <c r="T39" s="82"/>
      <c r="U39" s="82"/>
      <c r="V39" s="82"/>
      <c r="W39" s="104"/>
      <c r="X39" s="105" t="str">
        <f t="shared" si="78"/>
        <v>会員</v>
      </c>
      <c r="Z39">
        <f t="shared" si="23"/>
        <v>0</v>
      </c>
      <c r="AA39">
        <f t="shared" si="24"/>
        <v>0</v>
      </c>
      <c r="AB39">
        <f t="shared" si="25"/>
        <v>0</v>
      </c>
      <c r="AC39">
        <f t="shared" si="26"/>
        <v>0</v>
      </c>
      <c r="AD39">
        <f t="shared" si="27"/>
        <v>0</v>
      </c>
      <c r="AE39">
        <f t="shared" si="28"/>
        <v>0</v>
      </c>
      <c r="AF39">
        <f t="shared" si="29"/>
        <v>0</v>
      </c>
      <c r="AG39">
        <f t="shared" si="30"/>
        <v>0</v>
      </c>
      <c r="AH39">
        <f t="shared" si="31"/>
        <v>0</v>
      </c>
      <c r="AI39">
        <f t="shared" si="32"/>
        <v>0</v>
      </c>
      <c r="AJ39">
        <f t="shared" si="33"/>
        <v>0</v>
      </c>
      <c r="AK39">
        <f t="shared" si="34"/>
        <v>0</v>
      </c>
      <c r="AL39">
        <f t="shared" si="35"/>
        <v>0</v>
      </c>
      <c r="AM39">
        <f t="shared" si="36"/>
        <v>0</v>
      </c>
      <c r="AN39">
        <f t="shared" si="37"/>
        <v>0</v>
      </c>
      <c r="AO39">
        <f t="shared" si="38"/>
        <v>0</v>
      </c>
      <c r="AP39">
        <f t="shared" si="39"/>
        <v>0</v>
      </c>
      <c r="AQ39">
        <f t="shared" si="40"/>
        <v>0</v>
      </c>
      <c r="AR39">
        <f t="shared" si="41"/>
        <v>0</v>
      </c>
      <c r="AT39">
        <f t="shared" si="42"/>
        <v>0</v>
      </c>
      <c r="AU39">
        <f t="shared" si="43"/>
        <v>0</v>
      </c>
      <c r="AV39">
        <f t="shared" si="44"/>
        <v>0</v>
      </c>
      <c r="AW39">
        <f t="shared" si="45"/>
        <v>0</v>
      </c>
      <c r="AX39">
        <f t="shared" si="46"/>
        <v>0</v>
      </c>
      <c r="BP39">
        <f t="shared" si="47"/>
        <v>0</v>
      </c>
      <c r="BQ39">
        <f t="shared" si="48"/>
        <v>0</v>
      </c>
      <c r="BZ39">
        <f t="shared" si="49"/>
        <v>0</v>
      </c>
      <c r="CA39">
        <f t="shared" si="50"/>
        <v>0</v>
      </c>
      <c r="CB39">
        <f t="shared" si="51"/>
        <v>0</v>
      </c>
      <c r="CC39">
        <f t="shared" si="52"/>
        <v>0</v>
      </c>
      <c r="CD39">
        <f t="shared" si="53"/>
        <v>0</v>
      </c>
      <c r="CE39">
        <f t="shared" si="54"/>
        <v>0</v>
      </c>
      <c r="CF39">
        <f t="shared" si="55"/>
        <v>0</v>
      </c>
      <c r="CG39">
        <f t="shared" si="1"/>
        <v>0</v>
      </c>
      <c r="CH39">
        <f t="shared" si="56"/>
        <v>0</v>
      </c>
      <c r="CI39">
        <f t="shared" si="57"/>
        <v>0</v>
      </c>
      <c r="CJ39">
        <f t="shared" si="58"/>
        <v>0</v>
      </c>
      <c r="CK39">
        <f t="shared" si="59"/>
        <v>0</v>
      </c>
      <c r="CN39">
        <f t="shared" si="60"/>
        <v>0</v>
      </c>
      <c r="CO39">
        <f t="shared" si="61"/>
        <v>0</v>
      </c>
      <c r="CP39">
        <f t="shared" si="62"/>
        <v>0</v>
      </c>
      <c r="CU39">
        <f t="shared" si="63"/>
        <v>0</v>
      </c>
      <c r="CV39">
        <f t="shared" si="64"/>
        <v>0</v>
      </c>
      <c r="DF39">
        <f t="shared" si="65"/>
        <v>0</v>
      </c>
      <c r="DH39">
        <f t="shared" si="2"/>
        <v>0</v>
      </c>
      <c r="DI39">
        <f t="shared" si="66"/>
        <v>0</v>
      </c>
      <c r="DJ39">
        <f t="shared" si="67"/>
        <v>0</v>
      </c>
      <c r="DK39" t="str">
        <f t="shared" si="3"/>
        <v/>
      </c>
      <c r="DL39">
        <f t="shared" si="79"/>
        <v>1</v>
      </c>
      <c r="DM39" s="117">
        <f t="shared" si="4"/>
        <v>0</v>
      </c>
      <c r="DN39" s="117">
        <f>IF(B10="法人会員",1,0)</f>
        <v>1</v>
      </c>
      <c r="DO39" s="117"/>
      <c r="DP39" s="117">
        <f t="shared" si="69"/>
        <v>0</v>
      </c>
      <c r="DQ39" s="117">
        <f t="shared" si="70"/>
        <v>1</v>
      </c>
      <c r="DR39" s="117">
        <f t="shared" si="71"/>
        <v>0</v>
      </c>
      <c r="DS39" s="117">
        <f t="shared" si="72"/>
        <v>0</v>
      </c>
      <c r="DT39" s="117">
        <f t="shared" si="73"/>
        <v>0</v>
      </c>
      <c r="DU39" s="117">
        <f t="shared" si="5"/>
        <v>0</v>
      </c>
      <c r="DV39" s="117">
        <f t="shared" si="6"/>
        <v>0</v>
      </c>
      <c r="DW39" s="117">
        <f t="shared" si="7"/>
        <v>0</v>
      </c>
      <c r="DX39" s="117">
        <f t="shared" si="8"/>
        <v>0</v>
      </c>
      <c r="DY39" s="117"/>
      <c r="DZ39" s="117">
        <f t="shared" si="74"/>
        <v>0</v>
      </c>
      <c r="EA39" s="117">
        <f t="shared" si="9"/>
        <v>0</v>
      </c>
      <c r="EB39" s="117">
        <f t="shared" si="10"/>
        <v>0</v>
      </c>
      <c r="EC39" s="117">
        <f t="shared" si="11"/>
        <v>0</v>
      </c>
      <c r="ED39" s="117">
        <f t="shared" si="12"/>
        <v>0</v>
      </c>
      <c r="EE39" s="117">
        <f t="shared" si="13"/>
        <v>0</v>
      </c>
      <c r="EF39" s="117">
        <f t="shared" si="14"/>
        <v>0</v>
      </c>
      <c r="EG39" s="117">
        <f t="shared" si="15"/>
        <v>0</v>
      </c>
      <c r="EH39" s="117"/>
      <c r="EI39" s="117"/>
      <c r="EJ39" s="117"/>
      <c r="EK39" s="117"/>
      <c r="EL39" s="117"/>
      <c r="EM39" s="117"/>
      <c r="EN39" s="117">
        <f t="shared" si="16"/>
        <v>0</v>
      </c>
      <c r="EO39" s="117">
        <f t="shared" si="17"/>
        <v>0</v>
      </c>
      <c r="EP39" s="117">
        <f t="shared" si="18"/>
        <v>0</v>
      </c>
      <c r="EQ39" s="117">
        <f t="shared" si="19"/>
        <v>1</v>
      </c>
      <c r="ER39" s="117">
        <f t="shared" si="20"/>
        <v>0</v>
      </c>
      <c r="ES39" s="118">
        <f t="shared" si="21"/>
        <v>0</v>
      </c>
      <c r="ET39" s="118">
        <f t="shared" si="75"/>
        <v>0</v>
      </c>
      <c r="EU39" s="118">
        <f t="shared" si="76"/>
        <v>0</v>
      </c>
      <c r="EV39" s="118">
        <f t="shared" si="77"/>
        <v>0</v>
      </c>
      <c r="EW39" s="118">
        <f t="shared" si="22"/>
        <v>0</v>
      </c>
    </row>
    <row r="40" spans="1:153">
      <c r="A40" s="24">
        <v>26</v>
      </c>
      <c r="B40" s="46"/>
      <c r="C40" s="48"/>
      <c r="D40" s="47"/>
      <c r="E40" s="34"/>
      <c r="F40" s="35"/>
      <c r="G40" s="36"/>
      <c r="H40" s="37"/>
      <c r="I40" s="75"/>
      <c r="J40" s="76"/>
      <c r="K40" s="77"/>
      <c r="L40" s="75"/>
      <c r="M40" s="78"/>
      <c r="N40" s="79"/>
      <c r="O40" s="80"/>
      <c r="P40" s="81"/>
      <c r="Q40" s="75"/>
      <c r="R40" s="75"/>
      <c r="S40" s="75"/>
      <c r="T40" s="75"/>
      <c r="U40" s="75"/>
      <c r="V40" s="75"/>
      <c r="W40" s="103"/>
      <c r="X40" s="102" t="str">
        <f t="shared" si="78"/>
        <v>会員</v>
      </c>
      <c r="Z40">
        <f t="shared" si="23"/>
        <v>0</v>
      </c>
      <c r="AA40">
        <f t="shared" si="24"/>
        <v>0</v>
      </c>
      <c r="AB40">
        <f t="shared" si="25"/>
        <v>0</v>
      </c>
      <c r="AC40">
        <f t="shared" si="26"/>
        <v>0</v>
      </c>
      <c r="AD40">
        <f t="shared" si="27"/>
        <v>0</v>
      </c>
      <c r="AE40">
        <f t="shared" si="28"/>
        <v>0</v>
      </c>
      <c r="AF40">
        <f t="shared" si="29"/>
        <v>0</v>
      </c>
      <c r="AG40">
        <f t="shared" si="30"/>
        <v>0</v>
      </c>
      <c r="AH40">
        <f t="shared" si="31"/>
        <v>0</v>
      </c>
      <c r="AI40">
        <f t="shared" si="32"/>
        <v>0</v>
      </c>
      <c r="AJ40">
        <f t="shared" si="33"/>
        <v>0</v>
      </c>
      <c r="AK40">
        <f t="shared" si="34"/>
        <v>0</v>
      </c>
      <c r="AL40">
        <f t="shared" si="35"/>
        <v>0</v>
      </c>
      <c r="AM40">
        <f t="shared" si="36"/>
        <v>0</v>
      </c>
      <c r="AN40">
        <f t="shared" si="37"/>
        <v>0</v>
      </c>
      <c r="AO40">
        <f t="shared" si="38"/>
        <v>0</v>
      </c>
      <c r="AP40">
        <f t="shared" si="39"/>
        <v>0</v>
      </c>
      <c r="AQ40">
        <f t="shared" si="40"/>
        <v>0</v>
      </c>
      <c r="AR40">
        <f t="shared" si="41"/>
        <v>0</v>
      </c>
      <c r="AT40">
        <f t="shared" si="42"/>
        <v>0</v>
      </c>
      <c r="AU40">
        <f t="shared" si="43"/>
        <v>0</v>
      </c>
      <c r="AV40">
        <f t="shared" si="44"/>
        <v>0</v>
      </c>
      <c r="AW40">
        <f t="shared" si="45"/>
        <v>0</v>
      </c>
      <c r="AX40">
        <f t="shared" si="46"/>
        <v>0</v>
      </c>
      <c r="BP40">
        <f t="shared" si="47"/>
        <v>0</v>
      </c>
      <c r="BQ40">
        <f t="shared" si="48"/>
        <v>0</v>
      </c>
      <c r="BZ40">
        <f t="shared" si="49"/>
        <v>0</v>
      </c>
      <c r="CA40">
        <f t="shared" si="50"/>
        <v>0</v>
      </c>
      <c r="CB40">
        <f t="shared" si="51"/>
        <v>0</v>
      </c>
      <c r="CC40">
        <f t="shared" si="52"/>
        <v>0</v>
      </c>
      <c r="CD40">
        <f t="shared" si="53"/>
        <v>0</v>
      </c>
      <c r="CE40">
        <f t="shared" si="54"/>
        <v>0</v>
      </c>
      <c r="CF40">
        <f t="shared" si="55"/>
        <v>0</v>
      </c>
      <c r="CG40">
        <f t="shared" si="1"/>
        <v>0</v>
      </c>
      <c r="CH40">
        <f t="shared" si="56"/>
        <v>0</v>
      </c>
      <c r="CI40">
        <f t="shared" si="57"/>
        <v>0</v>
      </c>
      <c r="CJ40">
        <f t="shared" si="58"/>
        <v>0</v>
      </c>
      <c r="CK40">
        <f t="shared" si="59"/>
        <v>0</v>
      </c>
      <c r="CN40">
        <f t="shared" si="60"/>
        <v>0</v>
      </c>
      <c r="CO40">
        <f t="shared" si="61"/>
        <v>0</v>
      </c>
      <c r="CP40">
        <f t="shared" si="62"/>
        <v>0</v>
      </c>
      <c r="CU40">
        <f t="shared" si="63"/>
        <v>0</v>
      </c>
      <c r="CV40">
        <f t="shared" si="64"/>
        <v>0</v>
      </c>
      <c r="DF40">
        <f t="shared" si="65"/>
        <v>0</v>
      </c>
      <c r="DH40">
        <f t="shared" si="2"/>
        <v>0</v>
      </c>
      <c r="DI40">
        <f t="shared" si="66"/>
        <v>0</v>
      </c>
      <c r="DJ40">
        <f t="shared" si="67"/>
        <v>0</v>
      </c>
      <c r="DK40" t="str">
        <f t="shared" si="3"/>
        <v/>
      </c>
      <c r="DL40">
        <f t="shared" si="79"/>
        <v>1</v>
      </c>
      <c r="DM40" s="117">
        <f t="shared" si="4"/>
        <v>0</v>
      </c>
      <c r="DN40" s="117">
        <f>IF(B10="法人会員",1,0)</f>
        <v>1</v>
      </c>
      <c r="DO40" s="117"/>
      <c r="DP40" s="117">
        <f t="shared" si="69"/>
        <v>0</v>
      </c>
      <c r="DQ40" s="117">
        <f t="shared" si="70"/>
        <v>1</v>
      </c>
      <c r="DR40" s="117">
        <f t="shared" si="71"/>
        <v>0</v>
      </c>
      <c r="DS40" s="117">
        <f t="shared" si="72"/>
        <v>0</v>
      </c>
      <c r="DT40" s="117">
        <f t="shared" si="73"/>
        <v>0</v>
      </c>
      <c r="DU40" s="117">
        <f t="shared" si="5"/>
        <v>0</v>
      </c>
      <c r="DV40" s="117">
        <f t="shared" si="6"/>
        <v>0</v>
      </c>
      <c r="DW40" s="117">
        <f t="shared" si="7"/>
        <v>0</v>
      </c>
      <c r="DX40" s="117">
        <f t="shared" si="8"/>
        <v>0</v>
      </c>
      <c r="DY40" s="117"/>
      <c r="DZ40" s="117">
        <f t="shared" si="74"/>
        <v>0</v>
      </c>
      <c r="EA40" s="117">
        <f t="shared" si="9"/>
        <v>0</v>
      </c>
      <c r="EB40" s="117">
        <f t="shared" si="10"/>
        <v>0</v>
      </c>
      <c r="EC40" s="117">
        <f t="shared" si="11"/>
        <v>0</v>
      </c>
      <c r="ED40" s="117">
        <f t="shared" si="12"/>
        <v>0</v>
      </c>
      <c r="EE40" s="117">
        <f t="shared" si="13"/>
        <v>0</v>
      </c>
      <c r="EF40" s="117">
        <f t="shared" si="14"/>
        <v>0</v>
      </c>
      <c r="EG40" s="117">
        <f t="shared" si="15"/>
        <v>0</v>
      </c>
      <c r="EH40" s="117"/>
      <c r="EI40" s="117"/>
      <c r="EJ40" s="117"/>
      <c r="EK40" s="117"/>
      <c r="EL40" s="117"/>
      <c r="EM40" s="117"/>
      <c r="EN40" s="117">
        <f t="shared" si="16"/>
        <v>0</v>
      </c>
      <c r="EO40" s="117">
        <f t="shared" si="17"/>
        <v>0</v>
      </c>
      <c r="EP40" s="117">
        <f t="shared" si="18"/>
        <v>0</v>
      </c>
      <c r="EQ40" s="117">
        <f t="shared" si="19"/>
        <v>1</v>
      </c>
      <c r="ER40" s="117">
        <f t="shared" si="20"/>
        <v>0</v>
      </c>
      <c r="ES40" s="118">
        <f t="shared" si="21"/>
        <v>0</v>
      </c>
      <c r="ET40" s="118">
        <f t="shared" si="75"/>
        <v>0</v>
      </c>
      <c r="EU40" s="118">
        <f t="shared" si="76"/>
        <v>0</v>
      </c>
      <c r="EV40" s="118">
        <f t="shared" si="77"/>
        <v>0</v>
      </c>
      <c r="EW40" s="118">
        <f t="shared" si="22"/>
        <v>0</v>
      </c>
    </row>
    <row r="41" spans="1:153">
      <c r="A41" s="24">
        <v>27</v>
      </c>
      <c r="B41" s="46"/>
      <c r="C41" s="48"/>
      <c r="D41" s="47"/>
      <c r="E41" s="34"/>
      <c r="F41" s="35"/>
      <c r="G41" s="36"/>
      <c r="H41" s="37"/>
      <c r="I41" s="75"/>
      <c r="J41" s="76"/>
      <c r="K41" s="77"/>
      <c r="L41" s="75"/>
      <c r="M41" s="78"/>
      <c r="N41" s="79"/>
      <c r="O41" s="80"/>
      <c r="P41" s="81"/>
      <c r="Q41" s="75"/>
      <c r="R41" s="75"/>
      <c r="S41" s="75"/>
      <c r="T41" s="75"/>
      <c r="U41" s="75"/>
      <c r="V41" s="75"/>
      <c r="W41" s="103"/>
      <c r="X41" s="102" t="str">
        <f t="shared" si="78"/>
        <v>会員</v>
      </c>
      <c r="Z41">
        <f t="shared" si="23"/>
        <v>0</v>
      </c>
      <c r="AA41">
        <f t="shared" si="24"/>
        <v>0</v>
      </c>
      <c r="AB41">
        <f t="shared" si="25"/>
        <v>0</v>
      </c>
      <c r="AC41">
        <f t="shared" si="26"/>
        <v>0</v>
      </c>
      <c r="AD41">
        <f t="shared" si="27"/>
        <v>0</v>
      </c>
      <c r="AE41">
        <f t="shared" si="28"/>
        <v>0</v>
      </c>
      <c r="AF41">
        <f t="shared" si="29"/>
        <v>0</v>
      </c>
      <c r="AG41">
        <f t="shared" si="30"/>
        <v>0</v>
      </c>
      <c r="AH41">
        <f t="shared" si="31"/>
        <v>0</v>
      </c>
      <c r="AI41">
        <f t="shared" si="32"/>
        <v>0</v>
      </c>
      <c r="AJ41">
        <f t="shared" si="33"/>
        <v>0</v>
      </c>
      <c r="AK41">
        <f t="shared" si="34"/>
        <v>0</v>
      </c>
      <c r="AL41">
        <f t="shared" si="35"/>
        <v>0</v>
      </c>
      <c r="AM41">
        <f t="shared" si="36"/>
        <v>0</v>
      </c>
      <c r="AN41">
        <f t="shared" si="37"/>
        <v>0</v>
      </c>
      <c r="AO41">
        <f t="shared" si="38"/>
        <v>0</v>
      </c>
      <c r="AP41">
        <f t="shared" si="39"/>
        <v>0</v>
      </c>
      <c r="AQ41">
        <f t="shared" si="40"/>
        <v>0</v>
      </c>
      <c r="AR41">
        <f t="shared" si="41"/>
        <v>0</v>
      </c>
      <c r="AT41">
        <f t="shared" si="42"/>
        <v>0</v>
      </c>
      <c r="AU41">
        <f t="shared" si="43"/>
        <v>0</v>
      </c>
      <c r="AV41">
        <f t="shared" si="44"/>
        <v>0</v>
      </c>
      <c r="AW41">
        <f t="shared" si="45"/>
        <v>0</v>
      </c>
      <c r="AX41">
        <f t="shared" si="46"/>
        <v>0</v>
      </c>
      <c r="BP41">
        <f t="shared" si="47"/>
        <v>0</v>
      </c>
      <c r="BQ41">
        <f t="shared" si="48"/>
        <v>0</v>
      </c>
      <c r="BZ41">
        <f t="shared" si="49"/>
        <v>0</v>
      </c>
      <c r="CA41">
        <f t="shared" si="50"/>
        <v>0</v>
      </c>
      <c r="CB41">
        <f t="shared" si="51"/>
        <v>0</v>
      </c>
      <c r="CC41">
        <f t="shared" si="52"/>
        <v>0</v>
      </c>
      <c r="CD41">
        <f t="shared" si="53"/>
        <v>0</v>
      </c>
      <c r="CE41">
        <f t="shared" si="54"/>
        <v>0</v>
      </c>
      <c r="CF41">
        <f t="shared" si="55"/>
        <v>0</v>
      </c>
      <c r="CG41">
        <f t="shared" si="1"/>
        <v>0</v>
      </c>
      <c r="CH41">
        <f t="shared" si="56"/>
        <v>0</v>
      </c>
      <c r="CI41">
        <f t="shared" si="57"/>
        <v>0</v>
      </c>
      <c r="CJ41">
        <f t="shared" si="58"/>
        <v>0</v>
      </c>
      <c r="CK41">
        <f t="shared" si="59"/>
        <v>0</v>
      </c>
      <c r="CN41">
        <f t="shared" si="60"/>
        <v>0</v>
      </c>
      <c r="CO41">
        <f t="shared" si="61"/>
        <v>0</v>
      </c>
      <c r="CP41">
        <f t="shared" si="62"/>
        <v>0</v>
      </c>
      <c r="CU41">
        <f t="shared" si="63"/>
        <v>0</v>
      </c>
      <c r="CV41">
        <f t="shared" si="64"/>
        <v>0</v>
      </c>
      <c r="DF41">
        <f t="shared" si="65"/>
        <v>0</v>
      </c>
      <c r="DH41">
        <f t="shared" si="2"/>
        <v>0</v>
      </c>
      <c r="DI41">
        <f t="shared" si="66"/>
        <v>0</v>
      </c>
      <c r="DJ41">
        <f t="shared" si="67"/>
        <v>0</v>
      </c>
      <c r="DK41" t="str">
        <f t="shared" si="3"/>
        <v/>
      </c>
      <c r="DL41">
        <f t="shared" si="79"/>
        <v>1</v>
      </c>
      <c r="DM41" s="117">
        <f t="shared" si="4"/>
        <v>0</v>
      </c>
      <c r="DN41" s="117">
        <f>IF(B10="法人会員",1,0)</f>
        <v>1</v>
      </c>
      <c r="DO41" s="117"/>
      <c r="DP41" s="117">
        <f t="shared" si="69"/>
        <v>0</v>
      </c>
      <c r="DQ41" s="117">
        <f t="shared" si="70"/>
        <v>1</v>
      </c>
      <c r="DR41" s="117">
        <f t="shared" si="71"/>
        <v>0</v>
      </c>
      <c r="DS41" s="117">
        <f t="shared" si="72"/>
        <v>0</v>
      </c>
      <c r="DT41" s="117">
        <f t="shared" si="73"/>
        <v>0</v>
      </c>
      <c r="DU41" s="117">
        <f t="shared" si="5"/>
        <v>0</v>
      </c>
      <c r="DV41" s="117">
        <f t="shared" si="6"/>
        <v>0</v>
      </c>
      <c r="DW41" s="117">
        <f t="shared" si="7"/>
        <v>0</v>
      </c>
      <c r="DX41" s="117">
        <f t="shared" si="8"/>
        <v>0</v>
      </c>
      <c r="DY41" s="117"/>
      <c r="DZ41" s="117">
        <f t="shared" si="74"/>
        <v>0</v>
      </c>
      <c r="EA41" s="117">
        <f t="shared" si="9"/>
        <v>0</v>
      </c>
      <c r="EB41" s="117">
        <f t="shared" si="10"/>
        <v>0</v>
      </c>
      <c r="EC41" s="117">
        <f t="shared" si="11"/>
        <v>0</v>
      </c>
      <c r="ED41" s="117">
        <f t="shared" si="12"/>
        <v>0</v>
      </c>
      <c r="EE41" s="117">
        <f t="shared" si="13"/>
        <v>0</v>
      </c>
      <c r="EF41" s="117">
        <f t="shared" si="14"/>
        <v>0</v>
      </c>
      <c r="EG41" s="117">
        <f t="shared" si="15"/>
        <v>0</v>
      </c>
      <c r="EH41" s="117"/>
      <c r="EI41" s="117"/>
      <c r="EJ41" s="117"/>
      <c r="EK41" s="117"/>
      <c r="EL41" s="117"/>
      <c r="EM41" s="117"/>
      <c r="EN41" s="117">
        <f t="shared" si="16"/>
        <v>0</v>
      </c>
      <c r="EO41" s="117">
        <f t="shared" si="17"/>
        <v>0</v>
      </c>
      <c r="EP41" s="117">
        <f t="shared" si="18"/>
        <v>0</v>
      </c>
      <c r="EQ41" s="117">
        <f t="shared" si="19"/>
        <v>1</v>
      </c>
      <c r="ER41" s="117">
        <f t="shared" si="20"/>
        <v>0</v>
      </c>
      <c r="ES41" s="118">
        <f t="shared" si="21"/>
        <v>0</v>
      </c>
      <c r="ET41" s="118">
        <f t="shared" si="75"/>
        <v>0</v>
      </c>
      <c r="EU41" s="118">
        <f t="shared" si="76"/>
        <v>0</v>
      </c>
      <c r="EV41" s="118">
        <f t="shared" si="77"/>
        <v>0</v>
      </c>
      <c r="EW41" s="118">
        <f t="shared" si="22"/>
        <v>0</v>
      </c>
    </row>
    <row r="42" spans="1:153">
      <c r="A42" s="24">
        <v>28</v>
      </c>
      <c r="B42" s="46"/>
      <c r="C42" s="48"/>
      <c r="D42" s="47"/>
      <c r="E42" s="34"/>
      <c r="F42" s="35"/>
      <c r="G42" s="36"/>
      <c r="H42" s="37"/>
      <c r="I42" s="75"/>
      <c r="J42" s="76"/>
      <c r="K42" s="77"/>
      <c r="L42" s="75"/>
      <c r="M42" s="78"/>
      <c r="N42" s="79"/>
      <c r="O42" s="80"/>
      <c r="P42" s="81"/>
      <c r="Q42" s="75"/>
      <c r="R42" s="75"/>
      <c r="S42" s="75"/>
      <c r="T42" s="75"/>
      <c r="U42" s="75"/>
      <c r="V42" s="75"/>
      <c r="W42" s="103"/>
      <c r="X42" s="102" t="str">
        <f t="shared" si="78"/>
        <v>会員</v>
      </c>
      <c r="Z42">
        <f t="shared" si="23"/>
        <v>0</v>
      </c>
      <c r="AA42">
        <f t="shared" si="24"/>
        <v>0</v>
      </c>
      <c r="AB42">
        <f t="shared" si="25"/>
        <v>0</v>
      </c>
      <c r="AC42">
        <f t="shared" si="26"/>
        <v>0</v>
      </c>
      <c r="AD42">
        <f t="shared" si="27"/>
        <v>0</v>
      </c>
      <c r="AE42">
        <f t="shared" si="28"/>
        <v>0</v>
      </c>
      <c r="AF42">
        <f t="shared" si="29"/>
        <v>0</v>
      </c>
      <c r="AG42">
        <f t="shared" si="30"/>
        <v>0</v>
      </c>
      <c r="AH42">
        <f t="shared" si="31"/>
        <v>0</v>
      </c>
      <c r="AI42">
        <f t="shared" si="32"/>
        <v>0</v>
      </c>
      <c r="AJ42">
        <f t="shared" si="33"/>
        <v>0</v>
      </c>
      <c r="AK42">
        <f t="shared" si="34"/>
        <v>0</v>
      </c>
      <c r="AL42">
        <f t="shared" si="35"/>
        <v>0</v>
      </c>
      <c r="AM42">
        <f t="shared" si="36"/>
        <v>0</v>
      </c>
      <c r="AN42">
        <f t="shared" si="37"/>
        <v>0</v>
      </c>
      <c r="AO42">
        <f t="shared" si="38"/>
        <v>0</v>
      </c>
      <c r="AP42">
        <f t="shared" si="39"/>
        <v>0</v>
      </c>
      <c r="AQ42">
        <f t="shared" si="40"/>
        <v>0</v>
      </c>
      <c r="AR42">
        <f t="shared" si="41"/>
        <v>0</v>
      </c>
      <c r="AT42">
        <f t="shared" si="42"/>
        <v>0</v>
      </c>
      <c r="AU42">
        <f t="shared" si="43"/>
        <v>0</v>
      </c>
      <c r="AV42">
        <f t="shared" si="44"/>
        <v>0</v>
      </c>
      <c r="AW42">
        <f t="shared" si="45"/>
        <v>0</v>
      </c>
      <c r="AX42">
        <f t="shared" si="46"/>
        <v>0</v>
      </c>
      <c r="BP42">
        <f t="shared" si="47"/>
        <v>0</v>
      </c>
      <c r="BQ42">
        <f t="shared" si="48"/>
        <v>0</v>
      </c>
      <c r="BZ42">
        <f t="shared" si="49"/>
        <v>0</v>
      </c>
      <c r="CA42">
        <f t="shared" si="50"/>
        <v>0</v>
      </c>
      <c r="CB42">
        <f t="shared" si="51"/>
        <v>0</v>
      </c>
      <c r="CC42">
        <f t="shared" si="52"/>
        <v>0</v>
      </c>
      <c r="CD42">
        <f t="shared" si="53"/>
        <v>0</v>
      </c>
      <c r="CE42">
        <f t="shared" si="54"/>
        <v>0</v>
      </c>
      <c r="CF42">
        <f t="shared" si="55"/>
        <v>0</v>
      </c>
      <c r="CG42">
        <f t="shared" si="1"/>
        <v>0</v>
      </c>
      <c r="CH42">
        <f t="shared" si="56"/>
        <v>0</v>
      </c>
      <c r="CI42">
        <f t="shared" si="57"/>
        <v>0</v>
      </c>
      <c r="CJ42">
        <f t="shared" si="58"/>
        <v>0</v>
      </c>
      <c r="CK42">
        <f t="shared" si="59"/>
        <v>0</v>
      </c>
      <c r="CN42">
        <f t="shared" si="60"/>
        <v>0</v>
      </c>
      <c r="CO42">
        <f t="shared" si="61"/>
        <v>0</v>
      </c>
      <c r="CP42">
        <f t="shared" si="62"/>
        <v>0</v>
      </c>
      <c r="CU42">
        <f t="shared" si="63"/>
        <v>0</v>
      </c>
      <c r="CV42">
        <f t="shared" si="64"/>
        <v>0</v>
      </c>
      <c r="DF42">
        <f t="shared" si="65"/>
        <v>0</v>
      </c>
      <c r="DH42">
        <f t="shared" si="2"/>
        <v>0</v>
      </c>
      <c r="DI42">
        <f t="shared" si="66"/>
        <v>0</v>
      </c>
      <c r="DJ42">
        <f t="shared" si="67"/>
        <v>0</v>
      </c>
      <c r="DK42" t="str">
        <f t="shared" si="3"/>
        <v/>
      </c>
      <c r="DL42">
        <f t="shared" si="79"/>
        <v>1</v>
      </c>
      <c r="DM42" s="117">
        <f t="shared" si="4"/>
        <v>0</v>
      </c>
      <c r="DN42" s="117">
        <f>IF(B10="法人会員",1,0)</f>
        <v>1</v>
      </c>
      <c r="DO42" s="117"/>
      <c r="DP42" s="117">
        <f t="shared" si="69"/>
        <v>0</v>
      </c>
      <c r="DQ42" s="117">
        <f t="shared" si="70"/>
        <v>1</v>
      </c>
      <c r="DR42" s="117">
        <f t="shared" si="71"/>
        <v>0</v>
      </c>
      <c r="DS42" s="117">
        <f t="shared" si="72"/>
        <v>0</v>
      </c>
      <c r="DT42" s="117">
        <f t="shared" si="73"/>
        <v>0</v>
      </c>
      <c r="DU42" s="117">
        <f t="shared" si="5"/>
        <v>0</v>
      </c>
      <c r="DV42" s="117">
        <f t="shared" si="6"/>
        <v>0</v>
      </c>
      <c r="DW42" s="117">
        <f t="shared" si="7"/>
        <v>0</v>
      </c>
      <c r="DX42" s="117">
        <f t="shared" si="8"/>
        <v>0</v>
      </c>
      <c r="DY42" s="117"/>
      <c r="DZ42" s="117">
        <f t="shared" si="74"/>
        <v>0</v>
      </c>
      <c r="EA42" s="117">
        <f t="shared" si="9"/>
        <v>0</v>
      </c>
      <c r="EB42" s="117">
        <f t="shared" si="10"/>
        <v>0</v>
      </c>
      <c r="EC42" s="117">
        <f t="shared" si="11"/>
        <v>0</v>
      </c>
      <c r="ED42" s="117">
        <f t="shared" si="12"/>
        <v>0</v>
      </c>
      <c r="EE42" s="117">
        <f t="shared" si="13"/>
        <v>0</v>
      </c>
      <c r="EF42" s="117">
        <f t="shared" si="14"/>
        <v>0</v>
      </c>
      <c r="EG42" s="117">
        <f t="shared" si="15"/>
        <v>0</v>
      </c>
      <c r="EH42" s="117"/>
      <c r="EI42" s="117"/>
      <c r="EJ42" s="117"/>
      <c r="EK42" s="117"/>
      <c r="EL42" s="117"/>
      <c r="EM42" s="117"/>
      <c r="EN42" s="117">
        <f t="shared" si="16"/>
        <v>0</v>
      </c>
      <c r="EO42" s="117">
        <f t="shared" si="17"/>
        <v>0</v>
      </c>
      <c r="EP42" s="117">
        <f t="shared" si="18"/>
        <v>0</v>
      </c>
      <c r="EQ42" s="117">
        <f t="shared" si="19"/>
        <v>1</v>
      </c>
      <c r="ER42" s="117">
        <f t="shared" si="20"/>
        <v>0</v>
      </c>
      <c r="ES42" s="118">
        <f t="shared" si="21"/>
        <v>0</v>
      </c>
      <c r="ET42" s="118">
        <f t="shared" si="75"/>
        <v>0</v>
      </c>
      <c r="EU42" s="118">
        <f t="shared" si="76"/>
        <v>0</v>
      </c>
      <c r="EV42" s="118">
        <f t="shared" si="77"/>
        <v>0</v>
      </c>
      <c r="EW42" s="118">
        <f t="shared" si="22"/>
        <v>0</v>
      </c>
    </row>
    <row r="43" spans="1:153">
      <c r="A43" s="24">
        <v>29</v>
      </c>
      <c r="B43" s="46"/>
      <c r="C43" s="48"/>
      <c r="D43" s="47"/>
      <c r="E43" s="34"/>
      <c r="F43" s="35"/>
      <c r="G43" s="36"/>
      <c r="H43" s="37"/>
      <c r="I43" s="75"/>
      <c r="J43" s="76"/>
      <c r="K43" s="77"/>
      <c r="L43" s="75"/>
      <c r="M43" s="78"/>
      <c r="N43" s="79"/>
      <c r="O43" s="80"/>
      <c r="P43" s="81"/>
      <c r="Q43" s="75"/>
      <c r="R43" s="75"/>
      <c r="S43" s="75"/>
      <c r="T43" s="75"/>
      <c r="U43" s="75"/>
      <c r="V43" s="75"/>
      <c r="W43" s="103"/>
      <c r="X43" s="102" t="str">
        <f t="shared" si="78"/>
        <v>会員</v>
      </c>
      <c r="Z43">
        <f t="shared" si="23"/>
        <v>0</v>
      </c>
      <c r="AA43">
        <f t="shared" si="24"/>
        <v>0</v>
      </c>
      <c r="AB43">
        <f t="shared" si="25"/>
        <v>0</v>
      </c>
      <c r="AC43">
        <f t="shared" si="26"/>
        <v>0</v>
      </c>
      <c r="AD43">
        <f t="shared" si="27"/>
        <v>0</v>
      </c>
      <c r="AE43">
        <f t="shared" si="28"/>
        <v>0</v>
      </c>
      <c r="AF43">
        <f t="shared" si="29"/>
        <v>0</v>
      </c>
      <c r="AG43">
        <f t="shared" si="30"/>
        <v>0</v>
      </c>
      <c r="AH43">
        <f t="shared" si="31"/>
        <v>0</v>
      </c>
      <c r="AI43">
        <f t="shared" si="32"/>
        <v>0</v>
      </c>
      <c r="AJ43">
        <f t="shared" si="33"/>
        <v>0</v>
      </c>
      <c r="AK43">
        <f t="shared" si="34"/>
        <v>0</v>
      </c>
      <c r="AL43">
        <f t="shared" si="35"/>
        <v>0</v>
      </c>
      <c r="AM43">
        <f t="shared" si="36"/>
        <v>0</v>
      </c>
      <c r="AN43">
        <f t="shared" si="37"/>
        <v>0</v>
      </c>
      <c r="AO43">
        <f t="shared" si="38"/>
        <v>0</v>
      </c>
      <c r="AP43">
        <f t="shared" si="39"/>
        <v>0</v>
      </c>
      <c r="AQ43">
        <f t="shared" si="40"/>
        <v>0</v>
      </c>
      <c r="AR43">
        <f t="shared" si="41"/>
        <v>0</v>
      </c>
      <c r="AT43">
        <f t="shared" si="42"/>
        <v>0</v>
      </c>
      <c r="AU43">
        <f t="shared" si="43"/>
        <v>0</v>
      </c>
      <c r="AV43">
        <f t="shared" si="44"/>
        <v>0</v>
      </c>
      <c r="AW43">
        <f t="shared" si="45"/>
        <v>0</v>
      </c>
      <c r="AX43">
        <f t="shared" si="46"/>
        <v>0</v>
      </c>
      <c r="BP43">
        <f t="shared" si="47"/>
        <v>0</v>
      </c>
      <c r="BQ43">
        <f t="shared" si="48"/>
        <v>0</v>
      </c>
      <c r="BZ43">
        <f t="shared" si="49"/>
        <v>0</v>
      </c>
      <c r="CA43">
        <f t="shared" si="50"/>
        <v>0</v>
      </c>
      <c r="CB43">
        <f t="shared" si="51"/>
        <v>0</v>
      </c>
      <c r="CC43">
        <f t="shared" si="52"/>
        <v>0</v>
      </c>
      <c r="CD43">
        <f t="shared" si="53"/>
        <v>0</v>
      </c>
      <c r="CE43">
        <f t="shared" si="54"/>
        <v>0</v>
      </c>
      <c r="CF43">
        <f t="shared" si="55"/>
        <v>0</v>
      </c>
      <c r="CG43">
        <f t="shared" si="1"/>
        <v>0</v>
      </c>
      <c r="CH43">
        <f t="shared" si="56"/>
        <v>0</v>
      </c>
      <c r="CI43">
        <f t="shared" si="57"/>
        <v>0</v>
      </c>
      <c r="CJ43">
        <f t="shared" si="58"/>
        <v>0</v>
      </c>
      <c r="CK43">
        <f t="shared" si="59"/>
        <v>0</v>
      </c>
      <c r="CN43">
        <f t="shared" si="60"/>
        <v>0</v>
      </c>
      <c r="CO43">
        <f t="shared" si="61"/>
        <v>0</v>
      </c>
      <c r="CP43">
        <f t="shared" si="62"/>
        <v>0</v>
      </c>
      <c r="CU43">
        <f t="shared" si="63"/>
        <v>0</v>
      </c>
      <c r="CV43">
        <f t="shared" si="64"/>
        <v>0</v>
      </c>
      <c r="DF43">
        <f t="shared" si="65"/>
        <v>0</v>
      </c>
      <c r="DH43">
        <f t="shared" si="2"/>
        <v>0</v>
      </c>
      <c r="DI43">
        <f t="shared" si="66"/>
        <v>0</v>
      </c>
      <c r="DJ43">
        <f t="shared" si="67"/>
        <v>0</v>
      </c>
      <c r="DK43" t="str">
        <f t="shared" si="3"/>
        <v/>
      </c>
      <c r="DL43">
        <f t="shared" si="79"/>
        <v>1</v>
      </c>
      <c r="DM43" s="117">
        <f t="shared" si="4"/>
        <v>0</v>
      </c>
      <c r="DN43" s="117">
        <f>IF(B10="法人会員",1,0)</f>
        <v>1</v>
      </c>
      <c r="DO43" s="117"/>
      <c r="DP43" s="117">
        <f t="shared" si="69"/>
        <v>0</v>
      </c>
      <c r="DQ43" s="117">
        <f t="shared" si="70"/>
        <v>1</v>
      </c>
      <c r="DR43" s="117">
        <f t="shared" si="71"/>
        <v>0</v>
      </c>
      <c r="DS43" s="117">
        <f t="shared" si="72"/>
        <v>0</v>
      </c>
      <c r="DT43" s="117">
        <f t="shared" si="73"/>
        <v>0</v>
      </c>
      <c r="DU43" s="117">
        <f t="shared" si="5"/>
        <v>0</v>
      </c>
      <c r="DV43" s="117">
        <f t="shared" si="6"/>
        <v>0</v>
      </c>
      <c r="DW43" s="117">
        <f t="shared" si="7"/>
        <v>0</v>
      </c>
      <c r="DX43" s="117">
        <f t="shared" si="8"/>
        <v>0</v>
      </c>
      <c r="DY43" s="117"/>
      <c r="DZ43" s="117">
        <f t="shared" si="74"/>
        <v>0</v>
      </c>
      <c r="EA43" s="117">
        <f t="shared" si="9"/>
        <v>0</v>
      </c>
      <c r="EB43" s="117">
        <f t="shared" si="10"/>
        <v>0</v>
      </c>
      <c r="EC43" s="117">
        <f t="shared" si="11"/>
        <v>0</v>
      </c>
      <c r="ED43" s="117">
        <f t="shared" si="12"/>
        <v>0</v>
      </c>
      <c r="EE43" s="117">
        <f t="shared" si="13"/>
        <v>0</v>
      </c>
      <c r="EF43" s="117">
        <f t="shared" si="14"/>
        <v>0</v>
      </c>
      <c r="EG43" s="117">
        <f t="shared" si="15"/>
        <v>0</v>
      </c>
      <c r="EH43" s="117"/>
      <c r="EI43" s="117"/>
      <c r="EJ43" s="117"/>
      <c r="EK43" s="117"/>
      <c r="EL43" s="117"/>
      <c r="EM43" s="117"/>
      <c r="EN43" s="117">
        <f t="shared" si="16"/>
        <v>0</v>
      </c>
      <c r="EO43" s="117">
        <f t="shared" si="17"/>
        <v>0</v>
      </c>
      <c r="EP43" s="117">
        <f t="shared" si="18"/>
        <v>0</v>
      </c>
      <c r="EQ43" s="117">
        <f t="shared" si="19"/>
        <v>1</v>
      </c>
      <c r="ER43" s="117">
        <f t="shared" si="20"/>
        <v>0</v>
      </c>
      <c r="ES43" s="118">
        <f t="shared" si="21"/>
        <v>0</v>
      </c>
      <c r="ET43" s="118">
        <f t="shared" si="75"/>
        <v>0</v>
      </c>
      <c r="EU43" s="118">
        <f t="shared" si="76"/>
        <v>0</v>
      </c>
      <c r="EV43" s="118">
        <f t="shared" si="77"/>
        <v>0</v>
      </c>
      <c r="EW43" s="118">
        <f t="shared" si="22"/>
        <v>0</v>
      </c>
    </row>
    <row r="44" spans="1:153">
      <c r="A44" s="52">
        <v>30</v>
      </c>
      <c r="B44" s="49"/>
      <c r="C44" s="50"/>
      <c r="D44" s="51"/>
      <c r="E44" s="42"/>
      <c r="F44" s="43"/>
      <c r="G44" s="44"/>
      <c r="H44" s="45"/>
      <c r="I44" s="82"/>
      <c r="J44" s="83"/>
      <c r="K44" s="84"/>
      <c r="L44" s="82"/>
      <c r="M44" s="85"/>
      <c r="N44" s="86"/>
      <c r="O44" s="87"/>
      <c r="P44" s="88"/>
      <c r="Q44" s="82"/>
      <c r="R44" s="82"/>
      <c r="S44" s="82"/>
      <c r="T44" s="82"/>
      <c r="U44" s="82"/>
      <c r="V44" s="82"/>
      <c r="W44" s="104"/>
      <c r="X44" s="105" t="str">
        <f t="shared" si="78"/>
        <v>会員</v>
      </c>
      <c r="Z44">
        <f t="shared" si="23"/>
        <v>0</v>
      </c>
      <c r="AA44">
        <f t="shared" si="24"/>
        <v>0</v>
      </c>
      <c r="AB44">
        <f t="shared" si="25"/>
        <v>0</v>
      </c>
      <c r="AC44">
        <f t="shared" si="26"/>
        <v>0</v>
      </c>
      <c r="AD44">
        <f t="shared" si="27"/>
        <v>0</v>
      </c>
      <c r="AE44">
        <f t="shared" si="28"/>
        <v>0</v>
      </c>
      <c r="AF44">
        <f t="shared" si="29"/>
        <v>0</v>
      </c>
      <c r="AG44">
        <f t="shared" si="30"/>
        <v>0</v>
      </c>
      <c r="AH44">
        <f t="shared" si="31"/>
        <v>0</v>
      </c>
      <c r="AI44">
        <f t="shared" si="32"/>
        <v>0</v>
      </c>
      <c r="AJ44">
        <f t="shared" si="33"/>
        <v>0</v>
      </c>
      <c r="AK44">
        <f t="shared" si="34"/>
        <v>0</v>
      </c>
      <c r="AL44">
        <f t="shared" si="35"/>
        <v>0</v>
      </c>
      <c r="AM44">
        <f t="shared" si="36"/>
        <v>0</v>
      </c>
      <c r="AN44">
        <f t="shared" si="37"/>
        <v>0</v>
      </c>
      <c r="AO44">
        <f t="shared" si="38"/>
        <v>0</v>
      </c>
      <c r="AP44">
        <f t="shared" si="39"/>
        <v>0</v>
      </c>
      <c r="AQ44">
        <f t="shared" si="40"/>
        <v>0</v>
      </c>
      <c r="AR44">
        <f t="shared" si="41"/>
        <v>0</v>
      </c>
      <c r="AT44">
        <f t="shared" si="42"/>
        <v>0</v>
      </c>
      <c r="AU44">
        <f t="shared" si="43"/>
        <v>0</v>
      </c>
      <c r="AV44">
        <f t="shared" si="44"/>
        <v>0</v>
      </c>
      <c r="AW44">
        <f t="shared" si="45"/>
        <v>0</v>
      </c>
      <c r="AX44">
        <f t="shared" si="46"/>
        <v>0</v>
      </c>
      <c r="BP44">
        <f t="shared" si="47"/>
        <v>0</v>
      </c>
      <c r="BQ44">
        <f t="shared" si="48"/>
        <v>0</v>
      </c>
      <c r="BZ44">
        <f t="shared" si="49"/>
        <v>0</v>
      </c>
      <c r="CA44">
        <f t="shared" si="50"/>
        <v>0</v>
      </c>
      <c r="CB44">
        <f t="shared" si="51"/>
        <v>0</v>
      </c>
      <c r="CC44">
        <f t="shared" si="52"/>
        <v>0</v>
      </c>
      <c r="CD44">
        <f t="shared" si="53"/>
        <v>0</v>
      </c>
      <c r="CE44">
        <f t="shared" si="54"/>
        <v>0</v>
      </c>
      <c r="CF44">
        <f t="shared" si="55"/>
        <v>0</v>
      </c>
      <c r="CG44">
        <f t="shared" si="1"/>
        <v>0</v>
      </c>
      <c r="CH44">
        <f t="shared" si="56"/>
        <v>0</v>
      </c>
      <c r="CI44">
        <f t="shared" si="57"/>
        <v>0</v>
      </c>
      <c r="CJ44">
        <f t="shared" si="58"/>
        <v>0</v>
      </c>
      <c r="CK44">
        <f t="shared" si="59"/>
        <v>0</v>
      </c>
      <c r="CN44">
        <f t="shared" si="60"/>
        <v>0</v>
      </c>
      <c r="CO44">
        <f t="shared" si="61"/>
        <v>0</v>
      </c>
      <c r="CP44">
        <f t="shared" si="62"/>
        <v>0</v>
      </c>
      <c r="CU44">
        <f t="shared" si="63"/>
        <v>0</v>
      </c>
      <c r="CV44">
        <f t="shared" si="64"/>
        <v>0</v>
      </c>
      <c r="DF44">
        <f t="shared" si="65"/>
        <v>0</v>
      </c>
      <c r="DH44">
        <f t="shared" si="2"/>
        <v>0</v>
      </c>
      <c r="DI44">
        <f t="shared" si="66"/>
        <v>0</v>
      </c>
      <c r="DJ44">
        <f t="shared" si="67"/>
        <v>0</v>
      </c>
      <c r="DK44" t="str">
        <f t="shared" si="3"/>
        <v/>
      </c>
      <c r="DL44">
        <f t="shared" si="79"/>
        <v>1</v>
      </c>
      <c r="DM44" s="117">
        <f t="shared" si="4"/>
        <v>0</v>
      </c>
      <c r="DN44" s="117">
        <f>IF(B10="法人会員",1,0)</f>
        <v>1</v>
      </c>
      <c r="DO44" s="117"/>
      <c r="DP44" s="117">
        <f t="shared" si="69"/>
        <v>0</v>
      </c>
      <c r="DQ44" s="117">
        <f t="shared" si="70"/>
        <v>1</v>
      </c>
      <c r="DR44" s="117">
        <f t="shared" si="71"/>
        <v>0</v>
      </c>
      <c r="DS44" s="117">
        <f t="shared" si="72"/>
        <v>0</v>
      </c>
      <c r="DT44" s="117">
        <f t="shared" si="73"/>
        <v>0</v>
      </c>
      <c r="DU44" s="117">
        <f t="shared" si="5"/>
        <v>0</v>
      </c>
      <c r="DV44" s="117">
        <f t="shared" si="6"/>
        <v>0</v>
      </c>
      <c r="DW44" s="117">
        <f t="shared" si="7"/>
        <v>0</v>
      </c>
      <c r="DX44" s="117">
        <f t="shared" si="8"/>
        <v>0</v>
      </c>
      <c r="DY44" s="117"/>
      <c r="DZ44" s="117">
        <f t="shared" si="74"/>
        <v>0</v>
      </c>
      <c r="EA44" s="117">
        <f t="shared" si="9"/>
        <v>0</v>
      </c>
      <c r="EB44" s="117">
        <f t="shared" si="10"/>
        <v>0</v>
      </c>
      <c r="EC44" s="117">
        <f t="shared" si="11"/>
        <v>0</v>
      </c>
      <c r="ED44" s="117">
        <f t="shared" si="12"/>
        <v>0</v>
      </c>
      <c r="EE44" s="117">
        <f t="shared" si="13"/>
        <v>0</v>
      </c>
      <c r="EF44" s="117">
        <f t="shared" si="14"/>
        <v>0</v>
      </c>
      <c r="EG44" s="117">
        <f t="shared" si="15"/>
        <v>0</v>
      </c>
      <c r="EH44" s="117"/>
      <c r="EI44" s="117"/>
      <c r="EJ44" s="117"/>
      <c r="EK44" s="117"/>
      <c r="EL44" s="117"/>
      <c r="EM44" s="117"/>
      <c r="EN44" s="117">
        <f t="shared" si="16"/>
        <v>0</v>
      </c>
      <c r="EO44" s="117">
        <f t="shared" si="17"/>
        <v>0</v>
      </c>
      <c r="EP44" s="117">
        <f t="shared" si="18"/>
        <v>0</v>
      </c>
      <c r="EQ44" s="117">
        <f t="shared" si="19"/>
        <v>1</v>
      </c>
      <c r="ER44" s="117">
        <f t="shared" si="20"/>
        <v>0</v>
      </c>
      <c r="ES44" s="118">
        <f t="shared" si="21"/>
        <v>0</v>
      </c>
      <c r="ET44" s="118">
        <f t="shared" si="75"/>
        <v>0</v>
      </c>
      <c r="EU44" s="118">
        <f t="shared" si="76"/>
        <v>0</v>
      </c>
      <c r="EV44" s="118">
        <f t="shared" si="77"/>
        <v>0</v>
      </c>
      <c r="EW44" s="118">
        <f t="shared" si="22"/>
        <v>0</v>
      </c>
    </row>
    <row r="45" spans="1:153">
      <c r="A45" s="53">
        <v>31</v>
      </c>
      <c r="B45" s="46"/>
      <c r="C45" s="48"/>
      <c r="D45" s="47"/>
      <c r="E45" s="34"/>
      <c r="F45" s="35"/>
      <c r="G45" s="36"/>
      <c r="H45" s="37"/>
      <c r="I45" s="75"/>
      <c r="J45" s="76"/>
      <c r="K45" s="77"/>
      <c r="L45" s="75"/>
      <c r="M45" s="78"/>
      <c r="N45" s="79"/>
      <c r="O45" s="80"/>
      <c r="P45" s="81"/>
      <c r="Q45" s="75"/>
      <c r="R45" s="75"/>
      <c r="S45" s="75"/>
      <c r="T45" s="75"/>
      <c r="U45" s="75"/>
      <c r="V45" s="75"/>
      <c r="W45" s="103"/>
      <c r="X45" s="102" t="str">
        <f t="shared" si="78"/>
        <v>会員</v>
      </c>
      <c r="Z45">
        <f t="shared" si="23"/>
        <v>0</v>
      </c>
      <c r="AA45">
        <f t="shared" si="24"/>
        <v>0</v>
      </c>
      <c r="AB45">
        <f t="shared" si="25"/>
        <v>0</v>
      </c>
      <c r="AC45">
        <f t="shared" si="26"/>
        <v>0</v>
      </c>
      <c r="AD45">
        <f t="shared" si="27"/>
        <v>0</v>
      </c>
      <c r="AE45">
        <f t="shared" si="28"/>
        <v>0</v>
      </c>
      <c r="AF45">
        <f t="shared" si="29"/>
        <v>0</v>
      </c>
      <c r="AG45">
        <f t="shared" si="30"/>
        <v>0</v>
      </c>
      <c r="AH45">
        <f t="shared" si="31"/>
        <v>0</v>
      </c>
      <c r="AI45">
        <f t="shared" si="32"/>
        <v>0</v>
      </c>
      <c r="AJ45">
        <f t="shared" si="33"/>
        <v>0</v>
      </c>
      <c r="AK45">
        <f t="shared" si="34"/>
        <v>0</v>
      </c>
      <c r="AL45">
        <f t="shared" si="35"/>
        <v>0</v>
      </c>
      <c r="AM45">
        <f t="shared" si="36"/>
        <v>0</v>
      </c>
      <c r="AN45">
        <f t="shared" si="37"/>
        <v>0</v>
      </c>
      <c r="AO45">
        <f t="shared" si="38"/>
        <v>0</v>
      </c>
      <c r="AP45">
        <f t="shared" si="39"/>
        <v>0</v>
      </c>
      <c r="AQ45">
        <f t="shared" si="40"/>
        <v>0</v>
      </c>
      <c r="AR45">
        <f t="shared" si="41"/>
        <v>0</v>
      </c>
      <c r="AT45">
        <f t="shared" si="42"/>
        <v>0</v>
      </c>
      <c r="AU45">
        <f t="shared" si="43"/>
        <v>0</v>
      </c>
      <c r="AV45">
        <f t="shared" si="44"/>
        <v>0</v>
      </c>
      <c r="AW45">
        <f t="shared" si="45"/>
        <v>0</v>
      </c>
      <c r="AX45">
        <f t="shared" si="46"/>
        <v>0</v>
      </c>
      <c r="BP45">
        <f t="shared" si="47"/>
        <v>0</v>
      </c>
      <c r="BQ45">
        <f t="shared" si="48"/>
        <v>0</v>
      </c>
      <c r="BZ45">
        <f t="shared" si="49"/>
        <v>0</v>
      </c>
      <c r="CA45">
        <f t="shared" si="50"/>
        <v>0</v>
      </c>
      <c r="CB45">
        <f t="shared" si="51"/>
        <v>0</v>
      </c>
      <c r="CC45">
        <f t="shared" si="52"/>
        <v>0</v>
      </c>
      <c r="CD45">
        <f t="shared" si="53"/>
        <v>0</v>
      </c>
      <c r="CE45">
        <f t="shared" si="54"/>
        <v>0</v>
      </c>
      <c r="CF45">
        <f t="shared" si="55"/>
        <v>0</v>
      </c>
      <c r="CG45">
        <f t="shared" si="1"/>
        <v>0</v>
      </c>
      <c r="CH45">
        <f t="shared" si="56"/>
        <v>0</v>
      </c>
      <c r="CI45">
        <f t="shared" si="57"/>
        <v>0</v>
      </c>
      <c r="CJ45">
        <f t="shared" si="58"/>
        <v>0</v>
      </c>
      <c r="CK45">
        <f t="shared" si="59"/>
        <v>0</v>
      </c>
      <c r="CN45">
        <f t="shared" si="60"/>
        <v>0</v>
      </c>
      <c r="CO45">
        <f t="shared" si="61"/>
        <v>0</v>
      </c>
      <c r="CP45">
        <f t="shared" si="62"/>
        <v>0</v>
      </c>
      <c r="CU45">
        <f t="shared" si="63"/>
        <v>0</v>
      </c>
      <c r="CV45">
        <f t="shared" si="64"/>
        <v>0</v>
      </c>
      <c r="DF45">
        <f t="shared" si="65"/>
        <v>0</v>
      </c>
      <c r="DH45">
        <f t="shared" si="2"/>
        <v>0</v>
      </c>
      <c r="DI45">
        <f t="shared" si="66"/>
        <v>0</v>
      </c>
      <c r="DJ45">
        <f t="shared" si="67"/>
        <v>0</v>
      </c>
      <c r="DK45" t="str">
        <f t="shared" si="3"/>
        <v/>
      </c>
      <c r="DL45">
        <f t="shared" si="79"/>
        <v>1</v>
      </c>
      <c r="DM45" s="117">
        <f t="shared" si="4"/>
        <v>0</v>
      </c>
      <c r="DN45" s="117">
        <f>IF(B10="法人会員",1,0)</f>
        <v>1</v>
      </c>
      <c r="DO45" s="117"/>
      <c r="DP45" s="117">
        <f t="shared" si="69"/>
        <v>0</v>
      </c>
      <c r="DQ45" s="117">
        <f t="shared" si="70"/>
        <v>1</v>
      </c>
      <c r="DR45" s="117">
        <f t="shared" si="71"/>
        <v>0</v>
      </c>
      <c r="DS45" s="117">
        <f t="shared" si="72"/>
        <v>0</v>
      </c>
      <c r="DT45" s="117">
        <f t="shared" si="73"/>
        <v>0</v>
      </c>
      <c r="DU45" s="117">
        <f t="shared" si="5"/>
        <v>0</v>
      </c>
      <c r="DV45" s="117">
        <f t="shared" si="6"/>
        <v>0</v>
      </c>
      <c r="DW45" s="117">
        <f t="shared" si="7"/>
        <v>0</v>
      </c>
      <c r="DX45" s="117">
        <f t="shared" si="8"/>
        <v>0</v>
      </c>
      <c r="DY45" s="117"/>
      <c r="DZ45" s="117">
        <f t="shared" si="74"/>
        <v>0</v>
      </c>
      <c r="EA45" s="117">
        <f t="shared" si="9"/>
        <v>0</v>
      </c>
      <c r="EB45" s="117">
        <f t="shared" si="10"/>
        <v>0</v>
      </c>
      <c r="EC45" s="117">
        <f t="shared" si="11"/>
        <v>0</v>
      </c>
      <c r="ED45" s="117">
        <f t="shared" si="12"/>
        <v>0</v>
      </c>
      <c r="EE45" s="117">
        <f t="shared" si="13"/>
        <v>0</v>
      </c>
      <c r="EF45" s="117">
        <f t="shared" si="14"/>
        <v>0</v>
      </c>
      <c r="EG45" s="117">
        <f t="shared" si="15"/>
        <v>0</v>
      </c>
      <c r="EH45" s="117"/>
      <c r="EI45" s="117"/>
      <c r="EJ45" s="117"/>
      <c r="EK45" s="117"/>
      <c r="EL45" s="117"/>
      <c r="EM45" s="117"/>
      <c r="EN45" s="117">
        <f t="shared" si="16"/>
        <v>0</v>
      </c>
      <c r="EO45" s="117">
        <f t="shared" si="17"/>
        <v>0</v>
      </c>
      <c r="EP45" s="117">
        <f t="shared" si="18"/>
        <v>0</v>
      </c>
      <c r="EQ45" s="117">
        <f t="shared" si="19"/>
        <v>1</v>
      </c>
      <c r="ER45" s="117">
        <f t="shared" si="20"/>
        <v>0</v>
      </c>
      <c r="ES45" s="118">
        <f t="shared" si="21"/>
        <v>0</v>
      </c>
      <c r="ET45" s="118">
        <f t="shared" si="75"/>
        <v>0</v>
      </c>
      <c r="EU45" s="118">
        <f t="shared" si="76"/>
        <v>0</v>
      </c>
      <c r="EV45" s="118">
        <f t="shared" si="77"/>
        <v>0</v>
      </c>
      <c r="EW45" s="118">
        <f t="shared" si="22"/>
        <v>0</v>
      </c>
    </row>
    <row r="46" spans="1:153">
      <c r="A46" s="24">
        <v>32</v>
      </c>
      <c r="B46" s="46"/>
      <c r="C46" s="48"/>
      <c r="D46" s="47"/>
      <c r="E46" s="34"/>
      <c r="F46" s="35"/>
      <c r="G46" s="36"/>
      <c r="H46" s="37"/>
      <c r="I46" s="75"/>
      <c r="J46" s="76"/>
      <c r="K46" s="77"/>
      <c r="L46" s="75"/>
      <c r="M46" s="78"/>
      <c r="N46" s="79"/>
      <c r="O46" s="80"/>
      <c r="P46" s="81"/>
      <c r="Q46" s="75"/>
      <c r="R46" s="75"/>
      <c r="S46" s="75"/>
      <c r="T46" s="75"/>
      <c r="U46" s="75"/>
      <c r="V46" s="75"/>
      <c r="W46" s="103"/>
      <c r="X46" s="102" t="str">
        <f t="shared" si="78"/>
        <v>会員</v>
      </c>
      <c r="Z46">
        <f t="shared" si="23"/>
        <v>0</v>
      </c>
      <c r="AA46">
        <f t="shared" si="24"/>
        <v>0</v>
      </c>
      <c r="AB46">
        <f t="shared" si="25"/>
        <v>0</v>
      </c>
      <c r="AC46">
        <f t="shared" si="26"/>
        <v>0</v>
      </c>
      <c r="AD46">
        <f t="shared" si="27"/>
        <v>0</v>
      </c>
      <c r="AE46">
        <f t="shared" si="28"/>
        <v>0</v>
      </c>
      <c r="AF46">
        <f t="shared" si="29"/>
        <v>0</v>
      </c>
      <c r="AG46">
        <f t="shared" si="30"/>
        <v>0</v>
      </c>
      <c r="AH46">
        <f t="shared" si="31"/>
        <v>0</v>
      </c>
      <c r="AI46">
        <f t="shared" si="32"/>
        <v>0</v>
      </c>
      <c r="AJ46">
        <f t="shared" si="33"/>
        <v>0</v>
      </c>
      <c r="AK46">
        <f t="shared" si="34"/>
        <v>0</v>
      </c>
      <c r="AL46">
        <f t="shared" si="35"/>
        <v>0</v>
      </c>
      <c r="AM46">
        <f t="shared" si="36"/>
        <v>0</v>
      </c>
      <c r="AN46">
        <f t="shared" si="37"/>
        <v>0</v>
      </c>
      <c r="AO46">
        <f t="shared" si="38"/>
        <v>0</v>
      </c>
      <c r="AP46">
        <f t="shared" si="39"/>
        <v>0</v>
      </c>
      <c r="AQ46">
        <f t="shared" si="40"/>
        <v>0</v>
      </c>
      <c r="AR46">
        <f t="shared" si="41"/>
        <v>0</v>
      </c>
      <c r="AT46">
        <f t="shared" si="42"/>
        <v>0</v>
      </c>
      <c r="AU46">
        <f t="shared" si="43"/>
        <v>0</v>
      </c>
      <c r="AV46">
        <f t="shared" si="44"/>
        <v>0</v>
      </c>
      <c r="AW46">
        <f t="shared" si="45"/>
        <v>0</v>
      </c>
      <c r="AX46">
        <f t="shared" si="46"/>
        <v>0</v>
      </c>
      <c r="BP46">
        <f t="shared" si="47"/>
        <v>0</v>
      </c>
      <c r="BQ46">
        <f t="shared" si="48"/>
        <v>0</v>
      </c>
      <c r="BZ46">
        <f t="shared" si="49"/>
        <v>0</v>
      </c>
      <c r="CA46">
        <f t="shared" si="50"/>
        <v>0</v>
      </c>
      <c r="CB46">
        <f t="shared" si="51"/>
        <v>0</v>
      </c>
      <c r="CC46">
        <f t="shared" si="52"/>
        <v>0</v>
      </c>
      <c r="CD46">
        <f t="shared" si="53"/>
        <v>0</v>
      </c>
      <c r="CE46">
        <f t="shared" si="54"/>
        <v>0</v>
      </c>
      <c r="CF46">
        <f t="shared" si="55"/>
        <v>0</v>
      </c>
      <c r="CG46">
        <f t="shared" si="1"/>
        <v>0</v>
      </c>
      <c r="CH46">
        <f t="shared" si="56"/>
        <v>0</v>
      </c>
      <c r="CI46">
        <f t="shared" si="57"/>
        <v>0</v>
      </c>
      <c r="CJ46">
        <f t="shared" si="58"/>
        <v>0</v>
      </c>
      <c r="CK46">
        <f t="shared" si="59"/>
        <v>0</v>
      </c>
      <c r="CN46">
        <f t="shared" si="60"/>
        <v>0</v>
      </c>
      <c r="CO46">
        <f t="shared" si="61"/>
        <v>0</v>
      </c>
      <c r="CP46">
        <f t="shared" si="62"/>
        <v>0</v>
      </c>
      <c r="CU46">
        <f t="shared" si="63"/>
        <v>0</v>
      </c>
      <c r="CV46">
        <f t="shared" si="64"/>
        <v>0</v>
      </c>
      <c r="DF46">
        <f t="shared" si="65"/>
        <v>0</v>
      </c>
      <c r="DH46">
        <f t="shared" si="2"/>
        <v>0</v>
      </c>
      <c r="DI46">
        <f t="shared" si="66"/>
        <v>0</v>
      </c>
      <c r="DJ46">
        <f t="shared" si="67"/>
        <v>0</v>
      </c>
      <c r="DK46" t="str">
        <f t="shared" si="3"/>
        <v/>
      </c>
      <c r="DL46">
        <f t="shared" si="79"/>
        <v>1</v>
      </c>
      <c r="DM46" s="117">
        <f t="shared" si="4"/>
        <v>0</v>
      </c>
      <c r="DN46" s="117">
        <f>IF(B10="法人会員",1,0)</f>
        <v>1</v>
      </c>
      <c r="DO46" s="117"/>
      <c r="DP46" s="117">
        <f t="shared" si="69"/>
        <v>0</v>
      </c>
      <c r="DQ46" s="117">
        <f t="shared" si="70"/>
        <v>1</v>
      </c>
      <c r="DR46" s="117">
        <f t="shared" si="71"/>
        <v>0</v>
      </c>
      <c r="DS46" s="117">
        <f t="shared" si="72"/>
        <v>0</v>
      </c>
      <c r="DT46" s="117">
        <f t="shared" si="73"/>
        <v>0</v>
      </c>
      <c r="DU46" s="117">
        <f t="shared" si="5"/>
        <v>0</v>
      </c>
      <c r="DV46" s="117">
        <f t="shared" si="6"/>
        <v>0</v>
      </c>
      <c r="DW46" s="117">
        <f t="shared" si="7"/>
        <v>0</v>
      </c>
      <c r="DX46" s="117">
        <f t="shared" si="8"/>
        <v>0</v>
      </c>
      <c r="DY46" s="117"/>
      <c r="DZ46" s="117">
        <f t="shared" si="74"/>
        <v>0</v>
      </c>
      <c r="EA46" s="117">
        <f t="shared" si="9"/>
        <v>0</v>
      </c>
      <c r="EB46" s="117">
        <f t="shared" si="10"/>
        <v>0</v>
      </c>
      <c r="EC46" s="117">
        <f t="shared" si="11"/>
        <v>0</v>
      </c>
      <c r="ED46" s="117">
        <f t="shared" si="12"/>
        <v>0</v>
      </c>
      <c r="EE46" s="117">
        <f t="shared" si="13"/>
        <v>0</v>
      </c>
      <c r="EF46" s="117">
        <f t="shared" si="14"/>
        <v>0</v>
      </c>
      <c r="EG46" s="117">
        <f t="shared" si="15"/>
        <v>0</v>
      </c>
      <c r="EH46" s="117"/>
      <c r="EI46" s="117"/>
      <c r="EJ46" s="117"/>
      <c r="EK46" s="117"/>
      <c r="EL46" s="117"/>
      <c r="EM46" s="117"/>
      <c r="EN46" s="117">
        <f t="shared" si="16"/>
        <v>0</v>
      </c>
      <c r="EO46" s="117">
        <f t="shared" si="17"/>
        <v>0</v>
      </c>
      <c r="EP46" s="117">
        <f t="shared" si="18"/>
        <v>0</v>
      </c>
      <c r="EQ46" s="117">
        <f t="shared" si="19"/>
        <v>1</v>
      </c>
      <c r="ER46" s="117">
        <f t="shared" si="20"/>
        <v>0</v>
      </c>
      <c r="ES46" s="118">
        <f t="shared" si="21"/>
        <v>0</v>
      </c>
      <c r="ET46" s="118">
        <f t="shared" si="75"/>
        <v>0</v>
      </c>
      <c r="EU46" s="118">
        <f t="shared" si="76"/>
        <v>0</v>
      </c>
      <c r="EV46" s="118">
        <f t="shared" si="77"/>
        <v>0</v>
      </c>
      <c r="EW46" s="118">
        <f t="shared" si="22"/>
        <v>0</v>
      </c>
    </row>
    <row r="47" spans="1:153">
      <c r="A47" s="24">
        <v>33</v>
      </c>
      <c r="B47" s="46"/>
      <c r="C47" s="48"/>
      <c r="D47" s="47"/>
      <c r="E47" s="34"/>
      <c r="F47" s="35"/>
      <c r="G47" s="36"/>
      <c r="H47" s="37"/>
      <c r="I47" s="75"/>
      <c r="J47" s="76"/>
      <c r="K47" s="77"/>
      <c r="L47" s="75"/>
      <c r="M47" s="78"/>
      <c r="N47" s="79"/>
      <c r="O47" s="80"/>
      <c r="P47" s="81"/>
      <c r="Q47" s="75"/>
      <c r="R47" s="75"/>
      <c r="S47" s="75"/>
      <c r="T47" s="75"/>
      <c r="U47" s="75"/>
      <c r="V47" s="75"/>
      <c r="W47" s="103"/>
      <c r="X47" s="102" t="str">
        <f t="shared" si="78"/>
        <v>会員</v>
      </c>
      <c r="Z47">
        <f t="shared" si="23"/>
        <v>0</v>
      </c>
      <c r="AA47">
        <f t="shared" si="24"/>
        <v>0</v>
      </c>
      <c r="AB47">
        <f t="shared" si="25"/>
        <v>0</v>
      </c>
      <c r="AC47">
        <f t="shared" si="26"/>
        <v>0</v>
      </c>
      <c r="AD47">
        <f t="shared" si="27"/>
        <v>0</v>
      </c>
      <c r="AE47">
        <f t="shared" si="28"/>
        <v>0</v>
      </c>
      <c r="AF47">
        <f t="shared" si="29"/>
        <v>0</v>
      </c>
      <c r="AG47">
        <f t="shared" si="30"/>
        <v>0</v>
      </c>
      <c r="AH47">
        <f t="shared" si="31"/>
        <v>0</v>
      </c>
      <c r="AI47">
        <f t="shared" si="32"/>
        <v>0</v>
      </c>
      <c r="AJ47">
        <f t="shared" si="33"/>
        <v>0</v>
      </c>
      <c r="AK47">
        <f t="shared" si="34"/>
        <v>0</v>
      </c>
      <c r="AL47">
        <f t="shared" si="35"/>
        <v>0</v>
      </c>
      <c r="AM47">
        <f t="shared" si="36"/>
        <v>0</v>
      </c>
      <c r="AN47">
        <f t="shared" si="37"/>
        <v>0</v>
      </c>
      <c r="AO47">
        <f t="shared" si="38"/>
        <v>0</v>
      </c>
      <c r="AP47">
        <f t="shared" si="39"/>
        <v>0</v>
      </c>
      <c r="AQ47">
        <f t="shared" si="40"/>
        <v>0</v>
      </c>
      <c r="AR47">
        <f t="shared" si="41"/>
        <v>0</v>
      </c>
      <c r="AT47">
        <f t="shared" si="42"/>
        <v>0</v>
      </c>
      <c r="AU47">
        <f t="shared" si="43"/>
        <v>0</v>
      </c>
      <c r="AV47">
        <f t="shared" si="44"/>
        <v>0</v>
      </c>
      <c r="AW47">
        <f t="shared" si="45"/>
        <v>0</v>
      </c>
      <c r="AX47">
        <f t="shared" si="46"/>
        <v>0</v>
      </c>
      <c r="BP47">
        <f t="shared" si="47"/>
        <v>0</v>
      </c>
      <c r="BQ47">
        <f t="shared" si="48"/>
        <v>0</v>
      </c>
      <c r="BZ47">
        <f t="shared" si="49"/>
        <v>0</v>
      </c>
      <c r="CA47">
        <f t="shared" si="50"/>
        <v>0</v>
      </c>
      <c r="CB47">
        <f t="shared" si="51"/>
        <v>0</v>
      </c>
      <c r="CC47">
        <f t="shared" si="52"/>
        <v>0</v>
      </c>
      <c r="CD47">
        <f t="shared" si="53"/>
        <v>0</v>
      </c>
      <c r="CE47">
        <f t="shared" si="54"/>
        <v>0</v>
      </c>
      <c r="CF47">
        <f t="shared" si="55"/>
        <v>0</v>
      </c>
      <c r="CG47">
        <f t="shared" ref="CG47:CG64" si="80">IF(G47="MOY",1,0)</f>
        <v>0</v>
      </c>
      <c r="CH47">
        <f t="shared" si="56"/>
        <v>0</v>
      </c>
      <c r="CI47">
        <f t="shared" si="57"/>
        <v>0</v>
      </c>
      <c r="CJ47">
        <f t="shared" si="58"/>
        <v>0</v>
      </c>
      <c r="CK47">
        <f t="shared" si="59"/>
        <v>0</v>
      </c>
      <c r="CN47">
        <f t="shared" si="60"/>
        <v>0</v>
      </c>
      <c r="CO47">
        <f t="shared" si="61"/>
        <v>0</v>
      </c>
      <c r="CP47">
        <f t="shared" si="62"/>
        <v>0</v>
      </c>
      <c r="CU47">
        <f t="shared" si="63"/>
        <v>0</v>
      </c>
      <c r="CV47">
        <f t="shared" si="64"/>
        <v>0</v>
      </c>
      <c r="DF47">
        <f t="shared" si="65"/>
        <v>0</v>
      </c>
      <c r="DH47">
        <f t="shared" si="2"/>
        <v>0</v>
      </c>
      <c r="DI47">
        <f t="shared" si="66"/>
        <v>0</v>
      </c>
      <c r="DJ47">
        <f t="shared" si="67"/>
        <v>0</v>
      </c>
      <c r="DK47" t="str">
        <f t="shared" ref="DK47:DK64" si="81">LEFT(D47,1)</f>
        <v/>
      </c>
      <c r="DL47">
        <f t="shared" si="79"/>
        <v>1</v>
      </c>
      <c r="DM47" s="117">
        <f t="shared" ref="DM47:DM64" si="82">IF(B47="",0,1)</f>
        <v>0</v>
      </c>
      <c r="DN47" s="117">
        <f>IF(B10="法人会員",1,0)</f>
        <v>1</v>
      </c>
      <c r="DO47" s="117"/>
      <c r="DP47" s="117">
        <f t="shared" si="69"/>
        <v>0</v>
      </c>
      <c r="DQ47" s="117">
        <f t="shared" si="70"/>
        <v>1</v>
      </c>
      <c r="DR47" s="117">
        <f t="shared" si="71"/>
        <v>0</v>
      </c>
      <c r="DS47" s="117">
        <f t="shared" si="72"/>
        <v>0</v>
      </c>
      <c r="DT47" s="117">
        <f t="shared" si="73"/>
        <v>0</v>
      </c>
      <c r="DU47" s="117">
        <f t="shared" ref="DU47:DU64" si="83">IF(E47="SP12",1,IF(E47="TC10",1,IF(E47="TC37",1,IF(E47="TC01",1,IF(E47="TC00",1,0)))))</f>
        <v>0</v>
      </c>
      <c r="DV47" s="117">
        <f t="shared" ref="DV47:DV64" si="84">IF(F47="SP18",1,0)</f>
        <v>0</v>
      </c>
      <c r="DW47" s="117">
        <f t="shared" ref="DW47:DW64" si="85">IF(G47="SP11",1,IF(G47="SP16",1,IF(G47="TC09",1,IF(G47="TC24",1,IF(G47="TC20",1,0)))))</f>
        <v>0</v>
      </c>
      <c r="DX47" s="117">
        <f t="shared" ref="DX47:DX64" si="86">IF(H47="SP10",1,IF(H47="TC30",1,0))</f>
        <v>0</v>
      </c>
      <c r="DY47" s="117"/>
      <c r="DZ47" s="117">
        <f t="shared" si="74"/>
        <v>0</v>
      </c>
      <c r="EA47" s="117">
        <f t="shared" ref="EA47:EA64" si="87">IF(K47="SP17",1,IF(K47="TC31",1,0))</f>
        <v>0</v>
      </c>
      <c r="EB47" s="117">
        <f t="shared" ref="EB47:EB64" si="88">IF(L47="SP01",1,IF(L47="SP02",1,IF(L47="TC28",1,IF(L47="TC16",1,IF(L47="TC05",1,IF(L47="TC02",1,0))))))</f>
        <v>0</v>
      </c>
      <c r="EC47" s="117">
        <f t="shared" ref="EC47:EC64" si="89">IF(M47="SP04",1,IF(M47="SP06",1,IF(M47="TC32",1,0)))</f>
        <v>0</v>
      </c>
      <c r="ED47" s="117">
        <f t="shared" ref="ED47:ED64" si="90">IF(N47="SP07",1,IF(N47="SP14",1,IF(N47="TC07",1,IF(N47="TC12",1,IF(N47="TC27",1,IF(N47="TC35",1,0))))))</f>
        <v>0</v>
      </c>
      <c r="EE47" s="117">
        <f t="shared" ref="EE47:EE64" si="91">IF(O47="SP15",1,IF(O47="SP19",1,IF(O47="TC34",1,0)))</f>
        <v>0</v>
      </c>
      <c r="EF47" s="117">
        <f t="shared" ref="EF47:EF64" si="92">IF(P47="SP03",1,IF(P47="TC33",1,IF(P47="TC03",1,IF(P47="TC13",1,IF(P47="TC22",1,IF(P47="TC25",1,IF(P47="SP10",1,0)))))))</f>
        <v>0</v>
      </c>
      <c r="EG47" s="117">
        <f t="shared" ref="EG47:EG64" si="93">IF(W47="SP08",1,0)</f>
        <v>0</v>
      </c>
      <c r="EH47" s="117"/>
      <c r="EI47" s="117"/>
      <c r="EJ47" s="117"/>
      <c r="EK47" s="117"/>
      <c r="EL47" s="117"/>
      <c r="EM47" s="117"/>
      <c r="EN47" s="117">
        <f t="shared" ref="EN47:EN64" si="94">DF47</f>
        <v>0</v>
      </c>
      <c r="EO47" s="117">
        <f t="shared" ref="EO47:EO64" si="95">IF(DR47=1,25300,14300)*DM47</f>
        <v>0</v>
      </c>
      <c r="EP47" s="117">
        <f t="shared" ref="EP47:EP64" si="96">IF(DR47=1,10000,5000)*DM47</f>
        <v>0</v>
      </c>
      <c r="EQ47" s="117">
        <f t="shared" ref="EQ47:EQ64" si="97">IF(DN47=1,1,IF(DP47=1,1,0))</f>
        <v>1</v>
      </c>
      <c r="ER47" s="117">
        <f t="shared" ref="ER47:ER64" si="98">IF(EN47=0,0,1)*DM47</f>
        <v>0</v>
      </c>
      <c r="ES47" s="118">
        <f t="shared" ref="ES47:ES64" si="99">IF(DQ47=0,EO47,EP47)*ER47</f>
        <v>0</v>
      </c>
      <c r="ET47" s="118">
        <f t="shared" si="75"/>
        <v>0</v>
      </c>
      <c r="EU47" s="118">
        <f t="shared" si="76"/>
        <v>0</v>
      </c>
      <c r="EV47" s="118">
        <f t="shared" si="77"/>
        <v>0</v>
      </c>
      <c r="EW47" s="118">
        <f t="shared" ref="EW47:EW64" si="100">EU47+EV47</f>
        <v>0</v>
      </c>
    </row>
    <row r="48" spans="1:153">
      <c r="A48" s="24">
        <v>34</v>
      </c>
      <c r="B48" s="46"/>
      <c r="C48" s="48"/>
      <c r="D48" s="47"/>
      <c r="E48" s="34"/>
      <c r="F48" s="35"/>
      <c r="G48" s="36"/>
      <c r="H48" s="37"/>
      <c r="I48" s="75"/>
      <c r="J48" s="76"/>
      <c r="K48" s="77"/>
      <c r="L48" s="75"/>
      <c r="M48" s="78"/>
      <c r="N48" s="79"/>
      <c r="O48" s="80"/>
      <c r="P48" s="81"/>
      <c r="Q48" s="75"/>
      <c r="R48" s="75"/>
      <c r="S48" s="75"/>
      <c r="T48" s="75"/>
      <c r="U48" s="75"/>
      <c r="V48" s="75"/>
      <c r="W48" s="103"/>
      <c r="X48" s="102" t="str">
        <f t="shared" si="78"/>
        <v>会員</v>
      </c>
      <c r="Z48">
        <f t="shared" si="23"/>
        <v>0</v>
      </c>
      <c r="AA48">
        <f t="shared" si="24"/>
        <v>0</v>
      </c>
      <c r="AB48">
        <f t="shared" si="25"/>
        <v>0</v>
      </c>
      <c r="AC48">
        <f t="shared" si="26"/>
        <v>0</v>
      </c>
      <c r="AD48">
        <f t="shared" si="27"/>
        <v>0</v>
      </c>
      <c r="AE48">
        <f t="shared" si="28"/>
        <v>0</v>
      </c>
      <c r="AF48">
        <f t="shared" si="29"/>
        <v>0</v>
      </c>
      <c r="AG48">
        <f t="shared" si="30"/>
        <v>0</v>
      </c>
      <c r="AH48">
        <f t="shared" si="31"/>
        <v>0</v>
      </c>
      <c r="AI48">
        <f t="shared" si="32"/>
        <v>0</v>
      </c>
      <c r="AJ48">
        <f t="shared" si="33"/>
        <v>0</v>
      </c>
      <c r="AK48">
        <f t="shared" si="34"/>
        <v>0</v>
      </c>
      <c r="AL48">
        <f t="shared" si="35"/>
        <v>0</v>
      </c>
      <c r="AM48">
        <f t="shared" si="36"/>
        <v>0</v>
      </c>
      <c r="AN48">
        <f t="shared" si="37"/>
        <v>0</v>
      </c>
      <c r="AO48">
        <f t="shared" si="38"/>
        <v>0</v>
      </c>
      <c r="AP48">
        <f t="shared" si="39"/>
        <v>0</v>
      </c>
      <c r="AQ48">
        <f t="shared" si="40"/>
        <v>0</v>
      </c>
      <c r="AR48">
        <f t="shared" si="41"/>
        <v>0</v>
      </c>
      <c r="AT48">
        <f t="shared" si="42"/>
        <v>0</v>
      </c>
      <c r="AU48">
        <f t="shared" si="43"/>
        <v>0</v>
      </c>
      <c r="AV48">
        <f t="shared" si="44"/>
        <v>0</v>
      </c>
      <c r="AW48">
        <f t="shared" si="45"/>
        <v>0</v>
      </c>
      <c r="AX48">
        <f t="shared" si="46"/>
        <v>0</v>
      </c>
      <c r="BP48">
        <f t="shared" si="47"/>
        <v>0</v>
      </c>
      <c r="BQ48">
        <f t="shared" si="48"/>
        <v>0</v>
      </c>
      <c r="BZ48">
        <f t="shared" si="49"/>
        <v>0</v>
      </c>
      <c r="CA48">
        <f t="shared" si="50"/>
        <v>0</v>
      </c>
      <c r="CB48">
        <f t="shared" si="51"/>
        <v>0</v>
      </c>
      <c r="CC48">
        <f t="shared" si="52"/>
        <v>0</v>
      </c>
      <c r="CD48">
        <f t="shared" si="53"/>
        <v>0</v>
      </c>
      <c r="CE48">
        <f t="shared" si="54"/>
        <v>0</v>
      </c>
      <c r="CF48">
        <f t="shared" si="55"/>
        <v>0</v>
      </c>
      <c r="CG48">
        <f t="shared" si="80"/>
        <v>0</v>
      </c>
      <c r="CH48">
        <f t="shared" si="56"/>
        <v>0</v>
      </c>
      <c r="CI48">
        <f t="shared" si="57"/>
        <v>0</v>
      </c>
      <c r="CJ48">
        <f t="shared" si="58"/>
        <v>0</v>
      </c>
      <c r="CK48">
        <f t="shared" si="59"/>
        <v>0</v>
      </c>
      <c r="CN48">
        <f t="shared" si="60"/>
        <v>0</v>
      </c>
      <c r="CO48">
        <f t="shared" si="61"/>
        <v>0</v>
      </c>
      <c r="CP48">
        <f t="shared" si="62"/>
        <v>0</v>
      </c>
      <c r="CU48">
        <f t="shared" si="63"/>
        <v>0</v>
      </c>
      <c r="CV48">
        <f t="shared" si="64"/>
        <v>0</v>
      </c>
      <c r="DF48">
        <f t="shared" si="65"/>
        <v>0</v>
      </c>
      <c r="DH48">
        <f t="shared" si="2"/>
        <v>0</v>
      </c>
      <c r="DI48">
        <f t="shared" si="66"/>
        <v>0</v>
      </c>
      <c r="DJ48">
        <f t="shared" si="67"/>
        <v>0</v>
      </c>
      <c r="DK48" t="str">
        <f t="shared" si="81"/>
        <v/>
      </c>
      <c r="DL48">
        <f t="shared" si="79"/>
        <v>1</v>
      </c>
      <c r="DM48" s="117">
        <f t="shared" si="82"/>
        <v>0</v>
      </c>
      <c r="DN48" s="117">
        <f>IF(B10="法人会員",1,0)</f>
        <v>1</v>
      </c>
      <c r="DO48" s="117"/>
      <c r="DP48" s="117">
        <f t="shared" si="69"/>
        <v>0</v>
      </c>
      <c r="DQ48" s="117">
        <f t="shared" si="70"/>
        <v>1</v>
      </c>
      <c r="DR48" s="117">
        <f t="shared" si="71"/>
        <v>0</v>
      </c>
      <c r="DS48" s="117">
        <f t="shared" si="72"/>
        <v>0</v>
      </c>
      <c r="DT48" s="117">
        <f t="shared" si="73"/>
        <v>0</v>
      </c>
      <c r="DU48" s="117">
        <f t="shared" si="83"/>
        <v>0</v>
      </c>
      <c r="DV48" s="117">
        <f t="shared" si="84"/>
        <v>0</v>
      </c>
      <c r="DW48" s="117">
        <f t="shared" si="85"/>
        <v>0</v>
      </c>
      <c r="DX48" s="117">
        <f t="shared" si="86"/>
        <v>0</v>
      </c>
      <c r="DY48" s="117"/>
      <c r="DZ48" s="117">
        <f t="shared" ref="DZ48:DZ64" si="101">IF(J48="SP09",1,IF(J48="TC29",1,IF(J48="TC19",1,IF(J48="TC14",1,IF(J48="TC26",1,IF(J48="TC21",1,IF(J48="TC04",1,0)))))))</f>
        <v>0</v>
      </c>
      <c r="EA48" s="117">
        <f t="shared" si="87"/>
        <v>0</v>
      </c>
      <c r="EB48" s="117">
        <f t="shared" si="88"/>
        <v>0</v>
      </c>
      <c r="EC48" s="117">
        <f t="shared" si="89"/>
        <v>0</v>
      </c>
      <c r="ED48" s="117">
        <f t="shared" si="90"/>
        <v>0</v>
      </c>
      <c r="EE48" s="117">
        <f t="shared" si="91"/>
        <v>0</v>
      </c>
      <c r="EF48" s="117">
        <f t="shared" si="92"/>
        <v>0</v>
      </c>
      <c r="EG48" s="117">
        <f t="shared" si="93"/>
        <v>0</v>
      </c>
      <c r="EH48" s="117"/>
      <c r="EI48" s="117"/>
      <c r="EJ48" s="117"/>
      <c r="EK48" s="117"/>
      <c r="EL48" s="117"/>
      <c r="EM48" s="117"/>
      <c r="EN48" s="117">
        <f t="shared" si="94"/>
        <v>0</v>
      </c>
      <c r="EO48" s="117">
        <f t="shared" si="95"/>
        <v>0</v>
      </c>
      <c r="EP48" s="117">
        <f t="shared" si="96"/>
        <v>0</v>
      </c>
      <c r="EQ48" s="117">
        <f t="shared" si="97"/>
        <v>1</v>
      </c>
      <c r="ER48" s="117">
        <f t="shared" si="98"/>
        <v>0</v>
      </c>
      <c r="ES48" s="118">
        <f t="shared" si="99"/>
        <v>0</v>
      </c>
      <c r="ET48" s="118">
        <f t="shared" si="75"/>
        <v>0</v>
      </c>
      <c r="EU48" s="118">
        <f t="shared" si="76"/>
        <v>0</v>
      </c>
      <c r="EV48" s="118">
        <f t="shared" si="77"/>
        <v>0</v>
      </c>
      <c r="EW48" s="118">
        <f t="shared" si="100"/>
        <v>0</v>
      </c>
    </row>
    <row r="49" spans="1:153">
      <c r="A49" s="38">
        <v>35</v>
      </c>
      <c r="B49" s="49"/>
      <c r="C49" s="50"/>
      <c r="D49" s="51"/>
      <c r="E49" s="42"/>
      <c r="F49" s="43"/>
      <c r="G49" s="44"/>
      <c r="H49" s="45"/>
      <c r="I49" s="82"/>
      <c r="J49" s="83"/>
      <c r="K49" s="84"/>
      <c r="L49" s="82"/>
      <c r="M49" s="85"/>
      <c r="N49" s="86"/>
      <c r="O49" s="87"/>
      <c r="P49" s="88"/>
      <c r="Q49" s="82"/>
      <c r="R49" s="82"/>
      <c r="S49" s="82"/>
      <c r="T49" s="82"/>
      <c r="U49" s="82"/>
      <c r="V49" s="82"/>
      <c r="W49" s="104"/>
      <c r="X49" s="105" t="str">
        <f t="shared" si="78"/>
        <v>会員</v>
      </c>
      <c r="Z49">
        <f t="shared" si="23"/>
        <v>0</v>
      </c>
      <c r="AA49">
        <f t="shared" si="24"/>
        <v>0</v>
      </c>
      <c r="AB49">
        <f t="shared" si="25"/>
        <v>0</v>
      </c>
      <c r="AC49">
        <f t="shared" si="26"/>
        <v>0</v>
      </c>
      <c r="AD49">
        <f t="shared" si="27"/>
        <v>0</v>
      </c>
      <c r="AE49">
        <f t="shared" si="28"/>
        <v>0</v>
      </c>
      <c r="AF49">
        <f t="shared" si="29"/>
        <v>0</v>
      </c>
      <c r="AG49">
        <f t="shared" si="30"/>
        <v>0</v>
      </c>
      <c r="AH49">
        <f t="shared" si="31"/>
        <v>0</v>
      </c>
      <c r="AI49">
        <f t="shared" si="32"/>
        <v>0</v>
      </c>
      <c r="AJ49">
        <f t="shared" si="33"/>
        <v>0</v>
      </c>
      <c r="AK49">
        <f t="shared" si="34"/>
        <v>0</v>
      </c>
      <c r="AL49">
        <f t="shared" si="35"/>
        <v>0</v>
      </c>
      <c r="AM49">
        <f t="shared" si="36"/>
        <v>0</v>
      </c>
      <c r="AN49">
        <f t="shared" si="37"/>
        <v>0</v>
      </c>
      <c r="AO49">
        <f t="shared" si="38"/>
        <v>0</v>
      </c>
      <c r="AP49">
        <f t="shared" si="39"/>
        <v>0</v>
      </c>
      <c r="AQ49">
        <f t="shared" si="40"/>
        <v>0</v>
      </c>
      <c r="AR49">
        <f t="shared" si="41"/>
        <v>0</v>
      </c>
      <c r="AT49">
        <f t="shared" si="42"/>
        <v>0</v>
      </c>
      <c r="AU49">
        <f t="shared" si="43"/>
        <v>0</v>
      </c>
      <c r="AV49">
        <f t="shared" si="44"/>
        <v>0</v>
      </c>
      <c r="AW49">
        <f t="shared" si="45"/>
        <v>0</v>
      </c>
      <c r="AX49">
        <f t="shared" si="46"/>
        <v>0</v>
      </c>
      <c r="BP49">
        <f t="shared" si="47"/>
        <v>0</v>
      </c>
      <c r="BQ49">
        <f t="shared" si="48"/>
        <v>0</v>
      </c>
      <c r="BZ49">
        <f t="shared" si="49"/>
        <v>0</v>
      </c>
      <c r="CA49">
        <f t="shared" si="50"/>
        <v>0</v>
      </c>
      <c r="CB49">
        <f t="shared" si="51"/>
        <v>0</v>
      </c>
      <c r="CC49">
        <f t="shared" si="52"/>
        <v>0</v>
      </c>
      <c r="CD49">
        <f t="shared" si="53"/>
        <v>0</v>
      </c>
      <c r="CE49">
        <f t="shared" si="54"/>
        <v>0</v>
      </c>
      <c r="CF49">
        <f t="shared" si="55"/>
        <v>0</v>
      </c>
      <c r="CG49">
        <f t="shared" si="80"/>
        <v>0</v>
      </c>
      <c r="CH49">
        <f t="shared" si="56"/>
        <v>0</v>
      </c>
      <c r="CI49">
        <f t="shared" si="57"/>
        <v>0</v>
      </c>
      <c r="CJ49">
        <f t="shared" si="58"/>
        <v>0</v>
      </c>
      <c r="CK49">
        <f t="shared" si="59"/>
        <v>0</v>
      </c>
      <c r="CN49">
        <f t="shared" si="60"/>
        <v>0</v>
      </c>
      <c r="CO49">
        <f t="shared" si="61"/>
        <v>0</v>
      </c>
      <c r="CP49">
        <f t="shared" si="62"/>
        <v>0</v>
      </c>
      <c r="CU49">
        <f t="shared" si="63"/>
        <v>0</v>
      </c>
      <c r="CV49">
        <f t="shared" si="64"/>
        <v>0</v>
      </c>
      <c r="DF49">
        <f t="shared" si="65"/>
        <v>0</v>
      </c>
      <c r="DH49">
        <f t="shared" si="2"/>
        <v>0</v>
      </c>
      <c r="DI49">
        <f t="shared" si="66"/>
        <v>0</v>
      </c>
      <c r="DJ49">
        <f t="shared" si="67"/>
        <v>0</v>
      </c>
      <c r="DK49" t="str">
        <f t="shared" si="81"/>
        <v/>
      </c>
      <c r="DL49">
        <f t="shared" si="79"/>
        <v>1</v>
      </c>
      <c r="DM49" s="117">
        <f t="shared" si="82"/>
        <v>0</v>
      </c>
      <c r="DN49" s="117">
        <f>IF(B10="法人会員",1,0)</f>
        <v>1</v>
      </c>
      <c r="DO49" s="117"/>
      <c r="DP49" s="117">
        <f t="shared" si="69"/>
        <v>0</v>
      </c>
      <c r="DQ49" s="117">
        <f t="shared" si="70"/>
        <v>1</v>
      </c>
      <c r="DR49" s="117">
        <f t="shared" si="71"/>
        <v>0</v>
      </c>
      <c r="DS49" s="117">
        <f t="shared" si="72"/>
        <v>0</v>
      </c>
      <c r="DT49" s="117">
        <f t="shared" si="73"/>
        <v>0</v>
      </c>
      <c r="DU49" s="117">
        <f t="shared" si="83"/>
        <v>0</v>
      </c>
      <c r="DV49" s="117">
        <f t="shared" si="84"/>
        <v>0</v>
      </c>
      <c r="DW49" s="117">
        <f t="shared" si="85"/>
        <v>0</v>
      </c>
      <c r="DX49" s="117">
        <f t="shared" si="86"/>
        <v>0</v>
      </c>
      <c r="DY49" s="117"/>
      <c r="DZ49" s="117">
        <f t="shared" si="101"/>
        <v>0</v>
      </c>
      <c r="EA49" s="117">
        <f t="shared" si="87"/>
        <v>0</v>
      </c>
      <c r="EB49" s="117">
        <f t="shared" si="88"/>
        <v>0</v>
      </c>
      <c r="EC49" s="117">
        <f t="shared" si="89"/>
        <v>0</v>
      </c>
      <c r="ED49" s="117">
        <f t="shared" si="90"/>
        <v>0</v>
      </c>
      <c r="EE49" s="117">
        <f t="shared" si="91"/>
        <v>0</v>
      </c>
      <c r="EF49" s="117">
        <f t="shared" si="92"/>
        <v>0</v>
      </c>
      <c r="EG49" s="117">
        <f t="shared" si="93"/>
        <v>0</v>
      </c>
      <c r="EH49" s="117"/>
      <c r="EI49" s="117"/>
      <c r="EJ49" s="117"/>
      <c r="EK49" s="117"/>
      <c r="EL49" s="117"/>
      <c r="EM49" s="117"/>
      <c r="EN49" s="117">
        <f t="shared" si="94"/>
        <v>0</v>
      </c>
      <c r="EO49" s="117">
        <f t="shared" si="95"/>
        <v>0</v>
      </c>
      <c r="EP49" s="117">
        <f t="shared" si="96"/>
        <v>0</v>
      </c>
      <c r="EQ49" s="117">
        <f t="shared" si="97"/>
        <v>1</v>
      </c>
      <c r="ER49" s="117">
        <f t="shared" si="98"/>
        <v>0</v>
      </c>
      <c r="ES49" s="118">
        <f t="shared" si="99"/>
        <v>0</v>
      </c>
      <c r="ET49" s="118">
        <f t="shared" si="75"/>
        <v>0</v>
      </c>
      <c r="EU49" s="118">
        <f t="shared" si="76"/>
        <v>0</v>
      </c>
      <c r="EV49" s="118">
        <f t="shared" si="77"/>
        <v>0</v>
      </c>
      <c r="EW49" s="118">
        <f t="shared" si="100"/>
        <v>0</v>
      </c>
    </row>
    <row r="50" spans="1:153">
      <c r="A50" s="24">
        <v>36</v>
      </c>
      <c r="B50" s="46"/>
      <c r="C50" s="48"/>
      <c r="D50" s="47"/>
      <c r="E50" s="34"/>
      <c r="F50" s="35"/>
      <c r="G50" s="36"/>
      <c r="H50" s="37"/>
      <c r="I50" s="75"/>
      <c r="J50" s="76"/>
      <c r="K50" s="77"/>
      <c r="L50" s="75"/>
      <c r="M50" s="78"/>
      <c r="N50" s="79"/>
      <c r="O50" s="80"/>
      <c r="P50" s="81"/>
      <c r="Q50" s="75"/>
      <c r="R50" s="75"/>
      <c r="S50" s="75"/>
      <c r="T50" s="75"/>
      <c r="U50" s="75"/>
      <c r="V50" s="75"/>
      <c r="W50" s="103"/>
      <c r="X50" s="102" t="str">
        <f t="shared" si="78"/>
        <v>会員</v>
      </c>
      <c r="Z50">
        <f t="shared" si="23"/>
        <v>0</v>
      </c>
      <c r="AA50">
        <f t="shared" si="24"/>
        <v>0</v>
      </c>
      <c r="AB50">
        <f t="shared" si="25"/>
        <v>0</v>
      </c>
      <c r="AC50">
        <f t="shared" si="26"/>
        <v>0</v>
      </c>
      <c r="AD50">
        <f t="shared" si="27"/>
        <v>0</v>
      </c>
      <c r="AE50">
        <f t="shared" si="28"/>
        <v>0</v>
      </c>
      <c r="AF50">
        <f t="shared" si="29"/>
        <v>0</v>
      </c>
      <c r="AG50">
        <f t="shared" si="30"/>
        <v>0</v>
      </c>
      <c r="AH50">
        <f t="shared" si="31"/>
        <v>0</v>
      </c>
      <c r="AI50">
        <f t="shared" si="32"/>
        <v>0</v>
      </c>
      <c r="AJ50">
        <f t="shared" si="33"/>
        <v>0</v>
      </c>
      <c r="AK50">
        <f t="shared" si="34"/>
        <v>0</v>
      </c>
      <c r="AL50">
        <f t="shared" si="35"/>
        <v>0</v>
      </c>
      <c r="AM50">
        <f t="shared" si="36"/>
        <v>0</v>
      </c>
      <c r="AN50">
        <f t="shared" si="37"/>
        <v>0</v>
      </c>
      <c r="AO50">
        <f t="shared" si="38"/>
        <v>0</v>
      </c>
      <c r="AP50">
        <f t="shared" si="39"/>
        <v>0</v>
      </c>
      <c r="AQ50">
        <f t="shared" si="40"/>
        <v>0</v>
      </c>
      <c r="AR50">
        <f t="shared" si="41"/>
        <v>0</v>
      </c>
      <c r="AT50">
        <f t="shared" si="42"/>
        <v>0</v>
      </c>
      <c r="AU50">
        <f t="shared" si="43"/>
        <v>0</v>
      </c>
      <c r="AV50">
        <f t="shared" si="44"/>
        <v>0</v>
      </c>
      <c r="AW50">
        <f t="shared" si="45"/>
        <v>0</v>
      </c>
      <c r="AX50">
        <f t="shared" si="46"/>
        <v>0</v>
      </c>
      <c r="BP50">
        <f t="shared" si="47"/>
        <v>0</v>
      </c>
      <c r="BQ50">
        <f t="shared" si="48"/>
        <v>0</v>
      </c>
      <c r="BZ50">
        <f t="shared" si="49"/>
        <v>0</v>
      </c>
      <c r="CA50">
        <f t="shared" si="50"/>
        <v>0</v>
      </c>
      <c r="CB50">
        <f t="shared" si="51"/>
        <v>0</v>
      </c>
      <c r="CC50">
        <f t="shared" si="52"/>
        <v>0</v>
      </c>
      <c r="CD50">
        <f t="shared" si="53"/>
        <v>0</v>
      </c>
      <c r="CE50">
        <f t="shared" si="54"/>
        <v>0</v>
      </c>
      <c r="CF50">
        <f t="shared" si="55"/>
        <v>0</v>
      </c>
      <c r="CG50">
        <f t="shared" si="80"/>
        <v>0</v>
      </c>
      <c r="CH50">
        <f t="shared" si="56"/>
        <v>0</v>
      </c>
      <c r="CI50">
        <f t="shared" si="57"/>
        <v>0</v>
      </c>
      <c r="CJ50">
        <f t="shared" si="58"/>
        <v>0</v>
      </c>
      <c r="CK50">
        <f t="shared" si="59"/>
        <v>0</v>
      </c>
      <c r="CN50">
        <f t="shared" si="60"/>
        <v>0</v>
      </c>
      <c r="CO50">
        <f t="shared" si="61"/>
        <v>0</v>
      </c>
      <c r="CP50">
        <f t="shared" si="62"/>
        <v>0</v>
      </c>
      <c r="CU50">
        <f t="shared" si="63"/>
        <v>0</v>
      </c>
      <c r="CV50">
        <f t="shared" si="64"/>
        <v>0</v>
      </c>
      <c r="DF50">
        <f t="shared" si="65"/>
        <v>0</v>
      </c>
      <c r="DH50">
        <f t="shared" si="2"/>
        <v>0</v>
      </c>
      <c r="DI50">
        <f t="shared" si="66"/>
        <v>0</v>
      </c>
      <c r="DJ50">
        <f t="shared" si="67"/>
        <v>0</v>
      </c>
      <c r="DK50" t="str">
        <f t="shared" si="81"/>
        <v/>
      </c>
      <c r="DL50">
        <f t="shared" si="79"/>
        <v>1</v>
      </c>
      <c r="DM50" s="117">
        <f t="shared" si="82"/>
        <v>0</v>
      </c>
      <c r="DN50" s="117">
        <f>IF(B10="法人会員",1,0)</f>
        <v>1</v>
      </c>
      <c r="DO50" s="117"/>
      <c r="DP50" s="117">
        <f t="shared" si="69"/>
        <v>0</v>
      </c>
      <c r="DQ50" s="117">
        <f t="shared" si="70"/>
        <v>1</v>
      </c>
      <c r="DR50" s="117">
        <f t="shared" si="71"/>
        <v>0</v>
      </c>
      <c r="DS50" s="117">
        <f t="shared" si="72"/>
        <v>0</v>
      </c>
      <c r="DT50" s="117">
        <f t="shared" si="73"/>
        <v>0</v>
      </c>
      <c r="DU50" s="117">
        <f t="shared" si="83"/>
        <v>0</v>
      </c>
      <c r="DV50" s="117">
        <f t="shared" si="84"/>
        <v>0</v>
      </c>
      <c r="DW50" s="117">
        <f t="shared" si="85"/>
        <v>0</v>
      </c>
      <c r="DX50" s="117">
        <f t="shared" si="86"/>
        <v>0</v>
      </c>
      <c r="DY50" s="117"/>
      <c r="DZ50" s="117">
        <f t="shared" si="101"/>
        <v>0</v>
      </c>
      <c r="EA50" s="117">
        <f t="shared" si="87"/>
        <v>0</v>
      </c>
      <c r="EB50" s="117">
        <f t="shared" si="88"/>
        <v>0</v>
      </c>
      <c r="EC50" s="117">
        <f t="shared" si="89"/>
        <v>0</v>
      </c>
      <c r="ED50" s="117">
        <f t="shared" si="90"/>
        <v>0</v>
      </c>
      <c r="EE50" s="117">
        <f t="shared" si="91"/>
        <v>0</v>
      </c>
      <c r="EF50" s="117">
        <f t="shared" si="92"/>
        <v>0</v>
      </c>
      <c r="EG50" s="117">
        <f t="shared" si="93"/>
        <v>0</v>
      </c>
      <c r="EH50" s="117"/>
      <c r="EI50" s="117"/>
      <c r="EJ50" s="117"/>
      <c r="EK50" s="117"/>
      <c r="EL50" s="117"/>
      <c r="EM50" s="117"/>
      <c r="EN50" s="117">
        <f t="shared" si="94"/>
        <v>0</v>
      </c>
      <c r="EO50" s="117">
        <f t="shared" si="95"/>
        <v>0</v>
      </c>
      <c r="EP50" s="117">
        <f t="shared" si="96"/>
        <v>0</v>
      </c>
      <c r="EQ50" s="117">
        <f t="shared" si="97"/>
        <v>1</v>
      </c>
      <c r="ER50" s="117">
        <f t="shared" si="98"/>
        <v>0</v>
      </c>
      <c r="ES50" s="118">
        <f t="shared" si="99"/>
        <v>0</v>
      </c>
      <c r="ET50" s="118">
        <f t="shared" si="75"/>
        <v>0</v>
      </c>
      <c r="EU50" s="118">
        <f t="shared" si="76"/>
        <v>0</v>
      </c>
      <c r="EV50" s="118">
        <f t="shared" si="77"/>
        <v>0</v>
      </c>
      <c r="EW50" s="118">
        <f t="shared" si="100"/>
        <v>0</v>
      </c>
    </row>
    <row r="51" spans="1:153">
      <c r="A51" s="24">
        <v>37</v>
      </c>
      <c r="B51" s="46"/>
      <c r="C51" s="48"/>
      <c r="D51" s="47"/>
      <c r="E51" s="34"/>
      <c r="F51" s="35"/>
      <c r="G51" s="36"/>
      <c r="H51" s="37"/>
      <c r="I51" s="75"/>
      <c r="J51" s="76"/>
      <c r="K51" s="77"/>
      <c r="L51" s="75"/>
      <c r="M51" s="78"/>
      <c r="N51" s="79"/>
      <c r="O51" s="80"/>
      <c r="P51" s="81"/>
      <c r="Q51" s="75"/>
      <c r="R51" s="75"/>
      <c r="S51" s="75"/>
      <c r="T51" s="75"/>
      <c r="U51" s="75"/>
      <c r="V51" s="75"/>
      <c r="W51" s="103"/>
      <c r="X51" s="102" t="str">
        <f t="shared" si="78"/>
        <v>会員</v>
      </c>
      <c r="Z51">
        <f t="shared" si="23"/>
        <v>0</v>
      </c>
      <c r="AA51">
        <f t="shared" si="24"/>
        <v>0</v>
      </c>
      <c r="AB51">
        <f t="shared" si="25"/>
        <v>0</v>
      </c>
      <c r="AC51">
        <f t="shared" si="26"/>
        <v>0</v>
      </c>
      <c r="AD51">
        <f t="shared" si="27"/>
        <v>0</v>
      </c>
      <c r="AE51">
        <f t="shared" si="28"/>
        <v>0</v>
      </c>
      <c r="AF51">
        <f t="shared" si="29"/>
        <v>0</v>
      </c>
      <c r="AG51">
        <f t="shared" si="30"/>
        <v>0</v>
      </c>
      <c r="AH51">
        <f t="shared" si="31"/>
        <v>0</v>
      </c>
      <c r="AI51">
        <f t="shared" si="32"/>
        <v>0</v>
      </c>
      <c r="AJ51">
        <f t="shared" si="33"/>
        <v>0</v>
      </c>
      <c r="AK51">
        <f t="shared" si="34"/>
        <v>0</v>
      </c>
      <c r="AL51">
        <f t="shared" si="35"/>
        <v>0</v>
      </c>
      <c r="AM51">
        <f t="shared" si="36"/>
        <v>0</v>
      </c>
      <c r="AN51">
        <f t="shared" si="37"/>
        <v>0</v>
      </c>
      <c r="AO51">
        <f t="shared" si="38"/>
        <v>0</v>
      </c>
      <c r="AP51">
        <f t="shared" si="39"/>
        <v>0</v>
      </c>
      <c r="AQ51">
        <f t="shared" si="40"/>
        <v>0</v>
      </c>
      <c r="AR51">
        <f t="shared" si="41"/>
        <v>0</v>
      </c>
      <c r="AT51">
        <f t="shared" si="42"/>
        <v>0</v>
      </c>
      <c r="AU51">
        <f t="shared" si="43"/>
        <v>0</v>
      </c>
      <c r="AV51">
        <f t="shared" si="44"/>
        <v>0</v>
      </c>
      <c r="AW51">
        <f t="shared" si="45"/>
        <v>0</v>
      </c>
      <c r="AX51">
        <f t="shared" si="46"/>
        <v>0</v>
      </c>
      <c r="BP51">
        <f t="shared" si="47"/>
        <v>0</v>
      </c>
      <c r="BQ51">
        <f t="shared" si="48"/>
        <v>0</v>
      </c>
      <c r="BZ51">
        <f t="shared" si="49"/>
        <v>0</v>
      </c>
      <c r="CA51">
        <f t="shared" si="50"/>
        <v>0</v>
      </c>
      <c r="CB51">
        <f t="shared" si="51"/>
        <v>0</v>
      </c>
      <c r="CC51">
        <f t="shared" si="52"/>
        <v>0</v>
      </c>
      <c r="CD51">
        <f t="shared" si="53"/>
        <v>0</v>
      </c>
      <c r="CE51">
        <f t="shared" si="54"/>
        <v>0</v>
      </c>
      <c r="CF51">
        <f t="shared" si="55"/>
        <v>0</v>
      </c>
      <c r="CG51">
        <f t="shared" si="80"/>
        <v>0</v>
      </c>
      <c r="CH51">
        <f t="shared" si="56"/>
        <v>0</v>
      </c>
      <c r="CI51">
        <f t="shared" si="57"/>
        <v>0</v>
      </c>
      <c r="CJ51">
        <f t="shared" si="58"/>
        <v>0</v>
      </c>
      <c r="CK51">
        <f t="shared" si="59"/>
        <v>0</v>
      </c>
      <c r="CN51">
        <f t="shared" si="60"/>
        <v>0</v>
      </c>
      <c r="CO51">
        <f t="shared" si="61"/>
        <v>0</v>
      </c>
      <c r="CP51">
        <f t="shared" si="62"/>
        <v>0</v>
      </c>
      <c r="CU51">
        <f t="shared" si="63"/>
        <v>0</v>
      </c>
      <c r="CV51">
        <f t="shared" si="64"/>
        <v>0</v>
      </c>
      <c r="DF51">
        <f t="shared" si="65"/>
        <v>0</v>
      </c>
      <c r="DH51">
        <f t="shared" si="2"/>
        <v>0</v>
      </c>
      <c r="DI51">
        <f t="shared" si="66"/>
        <v>0</v>
      </c>
      <c r="DJ51">
        <f t="shared" si="67"/>
        <v>0</v>
      </c>
      <c r="DK51" t="str">
        <f t="shared" si="81"/>
        <v/>
      </c>
      <c r="DL51">
        <f t="shared" si="79"/>
        <v>1</v>
      </c>
      <c r="DM51" s="117">
        <f t="shared" si="82"/>
        <v>0</v>
      </c>
      <c r="DN51" s="117">
        <f>IF(B10="法人会員",1,0)</f>
        <v>1</v>
      </c>
      <c r="DO51" s="117"/>
      <c r="DP51" s="117">
        <f t="shared" si="69"/>
        <v>0</v>
      </c>
      <c r="DQ51" s="117">
        <f t="shared" si="70"/>
        <v>1</v>
      </c>
      <c r="DR51" s="117">
        <f t="shared" si="71"/>
        <v>0</v>
      </c>
      <c r="DS51" s="117">
        <f t="shared" si="72"/>
        <v>0</v>
      </c>
      <c r="DT51" s="117">
        <f t="shared" si="73"/>
        <v>0</v>
      </c>
      <c r="DU51" s="117">
        <f t="shared" si="83"/>
        <v>0</v>
      </c>
      <c r="DV51" s="117">
        <f t="shared" si="84"/>
        <v>0</v>
      </c>
      <c r="DW51" s="117">
        <f t="shared" si="85"/>
        <v>0</v>
      </c>
      <c r="DX51" s="117">
        <f t="shared" si="86"/>
        <v>0</v>
      </c>
      <c r="DY51" s="117"/>
      <c r="DZ51" s="117">
        <f t="shared" si="101"/>
        <v>0</v>
      </c>
      <c r="EA51" s="117">
        <f t="shared" si="87"/>
        <v>0</v>
      </c>
      <c r="EB51" s="117">
        <f t="shared" si="88"/>
        <v>0</v>
      </c>
      <c r="EC51" s="117">
        <f t="shared" si="89"/>
        <v>0</v>
      </c>
      <c r="ED51" s="117">
        <f t="shared" si="90"/>
        <v>0</v>
      </c>
      <c r="EE51" s="117">
        <f t="shared" si="91"/>
        <v>0</v>
      </c>
      <c r="EF51" s="117">
        <f t="shared" si="92"/>
        <v>0</v>
      </c>
      <c r="EG51" s="117">
        <f t="shared" si="93"/>
        <v>0</v>
      </c>
      <c r="EH51" s="117"/>
      <c r="EI51" s="117"/>
      <c r="EJ51" s="117"/>
      <c r="EK51" s="117"/>
      <c r="EL51" s="117"/>
      <c r="EM51" s="117"/>
      <c r="EN51" s="117">
        <f t="shared" si="94"/>
        <v>0</v>
      </c>
      <c r="EO51" s="117">
        <f t="shared" si="95"/>
        <v>0</v>
      </c>
      <c r="EP51" s="117">
        <f t="shared" si="96"/>
        <v>0</v>
      </c>
      <c r="EQ51" s="117">
        <f t="shared" si="97"/>
        <v>1</v>
      </c>
      <c r="ER51" s="117">
        <f t="shared" si="98"/>
        <v>0</v>
      </c>
      <c r="ES51" s="118">
        <f t="shared" si="99"/>
        <v>0</v>
      </c>
      <c r="ET51" s="118">
        <f t="shared" si="75"/>
        <v>0</v>
      </c>
      <c r="EU51" s="118">
        <f t="shared" si="76"/>
        <v>0</v>
      </c>
      <c r="EV51" s="118">
        <f t="shared" si="77"/>
        <v>0</v>
      </c>
      <c r="EW51" s="118">
        <f t="shared" si="100"/>
        <v>0</v>
      </c>
    </row>
    <row r="52" spans="1:153">
      <c r="A52" s="24">
        <v>28</v>
      </c>
      <c r="B52" s="46"/>
      <c r="C52" s="48"/>
      <c r="D52" s="47"/>
      <c r="E52" s="34"/>
      <c r="F52" s="35"/>
      <c r="G52" s="36"/>
      <c r="H52" s="37"/>
      <c r="I52" s="75"/>
      <c r="J52" s="76"/>
      <c r="K52" s="77"/>
      <c r="L52" s="75"/>
      <c r="M52" s="78"/>
      <c r="N52" s="79"/>
      <c r="O52" s="80"/>
      <c r="P52" s="81"/>
      <c r="Q52" s="75"/>
      <c r="R52" s="75"/>
      <c r="S52" s="75"/>
      <c r="T52" s="75"/>
      <c r="U52" s="75"/>
      <c r="V52" s="75"/>
      <c r="W52" s="103"/>
      <c r="X52" s="102" t="str">
        <f t="shared" si="78"/>
        <v>会員</v>
      </c>
      <c r="Z52">
        <f t="shared" si="23"/>
        <v>0</v>
      </c>
      <c r="AA52">
        <f t="shared" si="24"/>
        <v>0</v>
      </c>
      <c r="AB52">
        <f t="shared" si="25"/>
        <v>0</v>
      </c>
      <c r="AC52">
        <f t="shared" si="26"/>
        <v>0</v>
      </c>
      <c r="AD52">
        <f t="shared" si="27"/>
        <v>0</v>
      </c>
      <c r="AE52">
        <f t="shared" si="28"/>
        <v>0</v>
      </c>
      <c r="AF52">
        <f t="shared" si="29"/>
        <v>0</v>
      </c>
      <c r="AG52">
        <f t="shared" si="30"/>
        <v>0</v>
      </c>
      <c r="AH52">
        <f t="shared" si="31"/>
        <v>0</v>
      </c>
      <c r="AI52">
        <f t="shared" si="32"/>
        <v>0</v>
      </c>
      <c r="AJ52">
        <f t="shared" si="33"/>
        <v>0</v>
      </c>
      <c r="AK52">
        <f t="shared" si="34"/>
        <v>0</v>
      </c>
      <c r="AL52">
        <f t="shared" si="35"/>
        <v>0</v>
      </c>
      <c r="AM52">
        <f t="shared" si="36"/>
        <v>0</v>
      </c>
      <c r="AN52">
        <f t="shared" si="37"/>
        <v>0</v>
      </c>
      <c r="AO52">
        <f t="shared" si="38"/>
        <v>0</v>
      </c>
      <c r="AP52">
        <f t="shared" si="39"/>
        <v>0</v>
      </c>
      <c r="AQ52">
        <f t="shared" si="40"/>
        <v>0</v>
      </c>
      <c r="AR52">
        <f t="shared" si="41"/>
        <v>0</v>
      </c>
      <c r="AT52">
        <f t="shared" si="42"/>
        <v>0</v>
      </c>
      <c r="AU52">
        <f t="shared" si="43"/>
        <v>0</v>
      </c>
      <c r="AV52">
        <f t="shared" si="44"/>
        <v>0</v>
      </c>
      <c r="AW52">
        <f t="shared" si="45"/>
        <v>0</v>
      </c>
      <c r="AX52">
        <f t="shared" si="46"/>
        <v>0</v>
      </c>
      <c r="BP52">
        <f t="shared" si="47"/>
        <v>0</v>
      </c>
      <c r="BQ52">
        <f t="shared" si="48"/>
        <v>0</v>
      </c>
      <c r="BZ52">
        <f t="shared" si="49"/>
        <v>0</v>
      </c>
      <c r="CA52">
        <f t="shared" si="50"/>
        <v>0</v>
      </c>
      <c r="CB52">
        <f t="shared" si="51"/>
        <v>0</v>
      </c>
      <c r="CC52">
        <f t="shared" si="52"/>
        <v>0</v>
      </c>
      <c r="CD52">
        <f t="shared" si="53"/>
        <v>0</v>
      </c>
      <c r="CE52">
        <f t="shared" si="54"/>
        <v>0</v>
      </c>
      <c r="CF52">
        <f t="shared" si="55"/>
        <v>0</v>
      </c>
      <c r="CG52">
        <f t="shared" si="80"/>
        <v>0</v>
      </c>
      <c r="CH52">
        <f t="shared" si="56"/>
        <v>0</v>
      </c>
      <c r="CI52">
        <f t="shared" si="57"/>
        <v>0</v>
      </c>
      <c r="CJ52">
        <f t="shared" si="58"/>
        <v>0</v>
      </c>
      <c r="CK52">
        <f t="shared" si="59"/>
        <v>0</v>
      </c>
      <c r="CN52">
        <f t="shared" si="60"/>
        <v>0</v>
      </c>
      <c r="CO52">
        <f t="shared" si="61"/>
        <v>0</v>
      </c>
      <c r="CP52">
        <f t="shared" si="62"/>
        <v>0</v>
      </c>
      <c r="CU52">
        <f t="shared" si="63"/>
        <v>0</v>
      </c>
      <c r="CV52">
        <f t="shared" si="64"/>
        <v>0</v>
      </c>
      <c r="DF52">
        <f t="shared" si="65"/>
        <v>0</v>
      </c>
      <c r="DH52">
        <f t="shared" si="2"/>
        <v>0</v>
      </c>
      <c r="DI52">
        <f t="shared" si="66"/>
        <v>0</v>
      </c>
      <c r="DJ52">
        <f t="shared" si="67"/>
        <v>0</v>
      </c>
      <c r="DK52" t="str">
        <f t="shared" si="81"/>
        <v/>
      </c>
      <c r="DL52">
        <f t="shared" si="79"/>
        <v>1</v>
      </c>
      <c r="DM52" s="117">
        <f t="shared" si="82"/>
        <v>0</v>
      </c>
      <c r="DN52" s="117">
        <f>IF(B10="法人会員",1,0)</f>
        <v>1</v>
      </c>
      <c r="DO52" s="117"/>
      <c r="DP52" s="117">
        <f t="shared" si="69"/>
        <v>0</v>
      </c>
      <c r="DQ52" s="117">
        <f t="shared" si="70"/>
        <v>1</v>
      </c>
      <c r="DR52" s="117">
        <f t="shared" si="71"/>
        <v>0</v>
      </c>
      <c r="DS52" s="117">
        <f t="shared" si="72"/>
        <v>0</v>
      </c>
      <c r="DT52" s="117">
        <f t="shared" si="73"/>
        <v>0</v>
      </c>
      <c r="DU52" s="117">
        <f t="shared" si="83"/>
        <v>0</v>
      </c>
      <c r="DV52" s="117">
        <f t="shared" si="84"/>
        <v>0</v>
      </c>
      <c r="DW52" s="117">
        <f t="shared" si="85"/>
        <v>0</v>
      </c>
      <c r="DX52" s="117">
        <f t="shared" si="86"/>
        <v>0</v>
      </c>
      <c r="DY52" s="117"/>
      <c r="DZ52" s="117">
        <f t="shared" si="101"/>
        <v>0</v>
      </c>
      <c r="EA52" s="117">
        <f t="shared" si="87"/>
        <v>0</v>
      </c>
      <c r="EB52" s="117">
        <f t="shared" si="88"/>
        <v>0</v>
      </c>
      <c r="EC52" s="117">
        <f t="shared" si="89"/>
        <v>0</v>
      </c>
      <c r="ED52" s="117">
        <f t="shared" si="90"/>
        <v>0</v>
      </c>
      <c r="EE52" s="117">
        <f t="shared" si="91"/>
        <v>0</v>
      </c>
      <c r="EF52" s="117">
        <f t="shared" si="92"/>
        <v>0</v>
      </c>
      <c r="EG52" s="117">
        <f t="shared" si="93"/>
        <v>0</v>
      </c>
      <c r="EH52" s="117"/>
      <c r="EI52" s="117"/>
      <c r="EJ52" s="117"/>
      <c r="EK52" s="117"/>
      <c r="EL52" s="117"/>
      <c r="EM52" s="117"/>
      <c r="EN52" s="117">
        <f t="shared" si="94"/>
        <v>0</v>
      </c>
      <c r="EO52" s="117">
        <f t="shared" si="95"/>
        <v>0</v>
      </c>
      <c r="EP52" s="117">
        <f t="shared" si="96"/>
        <v>0</v>
      </c>
      <c r="EQ52" s="117">
        <f t="shared" si="97"/>
        <v>1</v>
      </c>
      <c r="ER52" s="117">
        <f t="shared" si="98"/>
        <v>0</v>
      </c>
      <c r="ES52" s="118">
        <f t="shared" si="99"/>
        <v>0</v>
      </c>
      <c r="ET52" s="118">
        <f t="shared" si="75"/>
        <v>0</v>
      </c>
      <c r="EU52" s="118">
        <f t="shared" si="76"/>
        <v>0</v>
      </c>
      <c r="EV52" s="118">
        <f t="shared" si="77"/>
        <v>0</v>
      </c>
      <c r="EW52" s="118">
        <f t="shared" si="100"/>
        <v>0</v>
      </c>
    </row>
    <row r="53" spans="1:153">
      <c r="A53" s="24">
        <v>39</v>
      </c>
      <c r="B53" s="46"/>
      <c r="C53" s="48"/>
      <c r="D53" s="47"/>
      <c r="E53" s="34"/>
      <c r="F53" s="35"/>
      <c r="G53" s="36"/>
      <c r="H53" s="37"/>
      <c r="I53" s="75"/>
      <c r="J53" s="76"/>
      <c r="K53" s="77"/>
      <c r="L53" s="75"/>
      <c r="M53" s="78"/>
      <c r="N53" s="79"/>
      <c r="O53" s="80"/>
      <c r="P53" s="81"/>
      <c r="Q53" s="75"/>
      <c r="R53" s="75"/>
      <c r="S53" s="75"/>
      <c r="T53" s="75"/>
      <c r="U53" s="75"/>
      <c r="V53" s="75"/>
      <c r="W53" s="103"/>
      <c r="X53" s="102" t="str">
        <f t="shared" si="78"/>
        <v>会員</v>
      </c>
      <c r="Z53">
        <f t="shared" si="23"/>
        <v>0</v>
      </c>
      <c r="AA53">
        <f t="shared" si="24"/>
        <v>0</v>
      </c>
      <c r="AB53">
        <f t="shared" si="25"/>
        <v>0</v>
      </c>
      <c r="AC53">
        <f t="shared" si="26"/>
        <v>0</v>
      </c>
      <c r="AD53">
        <f t="shared" si="27"/>
        <v>0</v>
      </c>
      <c r="AE53">
        <f t="shared" si="28"/>
        <v>0</v>
      </c>
      <c r="AF53">
        <f t="shared" si="29"/>
        <v>0</v>
      </c>
      <c r="AG53">
        <f t="shared" si="30"/>
        <v>0</v>
      </c>
      <c r="AH53">
        <f t="shared" si="31"/>
        <v>0</v>
      </c>
      <c r="AI53">
        <f t="shared" si="32"/>
        <v>0</v>
      </c>
      <c r="AJ53">
        <f t="shared" si="33"/>
        <v>0</v>
      </c>
      <c r="AK53">
        <f t="shared" si="34"/>
        <v>0</v>
      </c>
      <c r="AL53">
        <f t="shared" si="35"/>
        <v>0</v>
      </c>
      <c r="AM53">
        <f t="shared" si="36"/>
        <v>0</v>
      </c>
      <c r="AN53">
        <f t="shared" si="37"/>
        <v>0</v>
      </c>
      <c r="AO53">
        <f t="shared" si="38"/>
        <v>0</v>
      </c>
      <c r="AP53">
        <f t="shared" si="39"/>
        <v>0</v>
      </c>
      <c r="AQ53">
        <f t="shared" si="40"/>
        <v>0</v>
      </c>
      <c r="AR53">
        <f t="shared" si="41"/>
        <v>0</v>
      </c>
      <c r="AT53">
        <f t="shared" si="42"/>
        <v>0</v>
      </c>
      <c r="AU53">
        <f t="shared" si="43"/>
        <v>0</v>
      </c>
      <c r="AV53">
        <f t="shared" si="44"/>
        <v>0</v>
      </c>
      <c r="AW53">
        <f t="shared" si="45"/>
        <v>0</v>
      </c>
      <c r="AX53">
        <f t="shared" si="46"/>
        <v>0</v>
      </c>
      <c r="BP53">
        <f t="shared" si="47"/>
        <v>0</v>
      </c>
      <c r="BQ53">
        <f t="shared" si="48"/>
        <v>0</v>
      </c>
      <c r="BZ53">
        <f t="shared" si="49"/>
        <v>0</v>
      </c>
      <c r="CA53">
        <f t="shared" si="50"/>
        <v>0</v>
      </c>
      <c r="CB53">
        <f t="shared" si="51"/>
        <v>0</v>
      </c>
      <c r="CC53">
        <f t="shared" si="52"/>
        <v>0</v>
      </c>
      <c r="CD53">
        <f t="shared" si="53"/>
        <v>0</v>
      </c>
      <c r="CE53">
        <f t="shared" si="54"/>
        <v>0</v>
      </c>
      <c r="CF53">
        <f t="shared" si="55"/>
        <v>0</v>
      </c>
      <c r="CG53">
        <f t="shared" si="80"/>
        <v>0</v>
      </c>
      <c r="CH53">
        <f t="shared" si="56"/>
        <v>0</v>
      </c>
      <c r="CI53">
        <f t="shared" si="57"/>
        <v>0</v>
      </c>
      <c r="CJ53">
        <f t="shared" si="58"/>
        <v>0</v>
      </c>
      <c r="CK53">
        <f t="shared" si="59"/>
        <v>0</v>
      </c>
      <c r="CN53">
        <f t="shared" si="60"/>
        <v>0</v>
      </c>
      <c r="CO53">
        <f t="shared" si="61"/>
        <v>0</v>
      </c>
      <c r="CP53">
        <f t="shared" si="62"/>
        <v>0</v>
      </c>
      <c r="CU53">
        <f t="shared" si="63"/>
        <v>0</v>
      </c>
      <c r="CV53">
        <f t="shared" si="64"/>
        <v>0</v>
      </c>
      <c r="DF53">
        <f t="shared" si="65"/>
        <v>0</v>
      </c>
      <c r="DH53">
        <f t="shared" si="2"/>
        <v>0</v>
      </c>
      <c r="DI53">
        <f t="shared" si="66"/>
        <v>0</v>
      </c>
      <c r="DJ53">
        <f t="shared" si="67"/>
        <v>0</v>
      </c>
      <c r="DK53" t="str">
        <f t="shared" si="81"/>
        <v/>
      </c>
      <c r="DL53">
        <f t="shared" si="79"/>
        <v>1</v>
      </c>
      <c r="DM53" s="117">
        <f t="shared" si="82"/>
        <v>0</v>
      </c>
      <c r="DN53" s="117">
        <f>IF(B10="法人会員",1,0)</f>
        <v>1</v>
      </c>
      <c r="DO53" s="117"/>
      <c r="DP53" s="117">
        <f t="shared" si="69"/>
        <v>0</v>
      </c>
      <c r="DQ53" s="117">
        <f t="shared" si="70"/>
        <v>1</v>
      </c>
      <c r="DR53" s="117">
        <f t="shared" si="71"/>
        <v>0</v>
      </c>
      <c r="DS53" s="117">
        <f t="shared" si="72"/>
        <v>0</v>
      </c>
      <c r="DT53" s="117">
        <f t="shared" si="73"/>
        <v>0</v>
      </c>
      <c r="DU53" s="117">
        <f t="shared" si="83"/>
        <v>0</v>
      </c>
      <c r="DV53" s="117">
        <f t="shared" si="84"/>
        <v>0</v>
      </c>
      <c r="DW53" s="117">
        <f t="shared" si="85"/>
        <v>0</v>
      </c>
      <c r="DX53" s="117">
        <f t="shared" si="86"/>
        <v>0</v>
      </c>
      <c r="DY53" s="117"/>
      <c r="DZ53" s="117">
        <f t="shared" si="101"/>
        <v>0</v>
      </c>
      <c r="EA53" s="117">
        <f t="shared" si="87"/>
        <v>0</v>
      </c>
      <c r="EB53" s="117">
        <f t="shared" si="88"/>
        <v>0</v>
      </c>
      <c r="EC53" s="117">
        <f t="shared" si="89"/>
        <v>0</v>
      </c>
      <c r="ED53" s="117">
        <f t="shared" si="90"/>
        <v>0</v>
      </c>
      <c r="EE53" s="117">
        <f t="shared" si="91"/>
        <v>0</v>
      </c>
      <c r="EF53" s="117">
        <f t="shared" si="92"/>
        <v>0</v>
      </c>
      <c r="EG53" s="117">
        <f t="shared" si="93"/>
        <v>0</v>
      </c>
      <c r="EH53" s="117"/>
      <c r="EI53" s="117"/>
      <c r="EJ53" s="117"/>
      <c r="EK53" s="117"/>
      <c r="EL53" s="117"/>
      <c r="EM53" s="117"/>
      <c r="EN53" s="117">
        <f t="shared" si="94"/>
        <v>0</v>
      </c>
      <c r="EO53" s="117">
        <f t="shared" si="95"/>
        <v>0</v>
      </c>
      <c r="EP53" s="117">
        <f t="shared" si="96"/>
        <v>0</v>
      </c>
      <c r="EQ53" s="117">
        <f t="shared" si="97"/>
        <v>1</v>
      </c>
      <c r="ER53" s="117">
        <f t="shared" si="98"/>
        <v>0</v>
      </c>
      <c r="ES53" s="118">
        <f t="shared" si="99"/>
        <v>0</v>
      </c>
      <c r="ET53" s="118">
        <f t="shared" si="75"/>
        <v>0</v>
      </c>
      <c r="EU53" s="118">
        <f t="shared" si="76"/>
        <v>0</v>
      </c>
      <c r="EV53" s="118">
        <f t="shared" si="77"/>
        <v>0</v>
      </c>
      <c r="EW53" s="118">
        <f t="shared" si="100"/>
        <v>0</v>
      </c>
    </row>
    <row r="54" spans="1:153">
      <c r="A54" s="38">
        <v>40</v>
      </c>
      <c r="B54" s="49"/>
      <c r="C54" s="50"/>
      <c r="D54" s="51"/>
      <c r="E54" s="42"/>
      <c r="F54" s="43"/>
      <c r="G54" s="44"/>
      <c r="H54" s="45"/>
      <c r="I54" s="82"/>
      <c r="J54" s="83"/>
      <c r="K54" s="84"/>
      <c r="L54" s="82"/>
      <c r="M54" s="85"/>
      <c r="N54" s="86"/>
      <c r="O54" s="87"/>
      <c r="P54" s="88"/>
      <c r="Q54" s="82"/>
      <c r="R54" s="82"/>
      <c r="S54" s="82"/>
      <c r="T54" s="82"/>
      <c r="U54" s="82"/>
      <c r="V54" s="82"/>
      <c r="W54" s="104"/>
      <c r="X54" s="105" t="str">
        <f t="shared" si="78"/>
        <v>会員</v>
      </c>
      <c r="Z54">
        <f t="shared" si="23"/>
        <v>0</v>
      </c>
      <c r="AA54">
        <f t="shared" si="24"/>
        <v>0</v>
      </c>
      <c r="AB54">
        <f t="shared" si="25"/>
        <v>0</v>
      </c>
      <c r="AC54">
        <f t="shared" si="26"/>
        <v>0</v>
      </c>
      <c r="AD54">
        <f t="shared" si="27"/>
        <v>0</v>
      </c>
      <c r="AE54">
        <f t="shared" si="28"/>
        <v>0</v>
      </c>
      <c r="AF54">
        <f t="shared" si="29"/>
        <v>0</v>
      </c>
      <c r="AG54">
        <f t="shared" si="30"/>
        <v>0</v>
      </c>
      <c r="AH54">
        <f t="shared" si="31"/>
        <v>0</v>
      </c>
      <c r="AI54">
        <f t="shared" si="32"/>
        <v>0</v>
      </c>
      <c r="AJ54">
        <f t="shared" si="33"/>
        <v>0</v>
      </c>
      <c r="AK54">
        <f t="shared" si="34"/>
        <v>0</v>
      </c>
      <c r="AL54">
        <f t="shared" si="35"/>
        <v>0</v>
      </c>
      <c r="AM54">
        <f t="shared" si="36"/>
        <v>0</v>
      </c>
      <c r="AN54">
        <f t="shared" si="37"/>
        <v>0</v>
      </c>
      <c r="AO54">
        <f t="shared" si="38"/>
        <v>0</v>
      </c>
      <c r="AP54">
        <f t="shared" si="39"/>
        <v>0</v>
      </c>
      <c r="AQ54">
        <f t="shared" si="40"/>
        <v>0</v>
      </c>
      <c r="AR54">
        <f t="shared" si="41"/>
        <v>0</v>
      </c>
      <c r="AT54">
        <f t="shared" si="42"/>
        <v>0</v>
      </c>
      <c r="AU54">
        <f t="shared" si="43"/>
        <v>0</v>
      </c>
      <c r="AV54">
        <f t="shared" si="44"/>
        <v>0</v>
      </c>
      <c r="AW54">
        <f t="shared" si="45"/>
        <v>0</v>
      </c>
      <c r="AX54">
        <f t="shared" si="46"/>
        <v>0</v>
      </c>
      <c r="BP54">
        <f t="shared" si="47"/>
        <v>0</v>
      </c>
      <c r="BQ54">
        <f t="shared" si="48"/>
        <v>0</v>
      </c>
      <c r="BZ54">
        <f t="shared" si="49"/>
        <v>0</v>
      </c>
      <c r="CA54">
        <f t="shared" si="50"/>
        <v>0</v>
      </c>
      <c r="CB54">
        <f t="shared" si="51"/>
        <v>0</v>
      </c>
      <c r="CC54">
        <f t="shared" si="52"/>
        <v>0</v>
      </c>
      <c r="CD54">
        <f t="shared" si="53"/>
        <v>0</v>
      </c>
      <c r="CE54">
        <f t="shared" si="54"/>
        <v>0</v>
      </c>
      <c r="CF54">
        <f t="shared" si="55"/>
        <v>0</v>
      </c>
      <c r="CG54">
        <f t="shared" si="80"/>
        <v>0</v>
      </c>
      <c r="CH54">
        <f t="shared" si="56"/>
        <v>0</v>
      </c>
      <c r="CI54">
        <f t="shared" si="57"/>
        <v>0</v>
      </c>
      <c r="CJ54">
        <f t="shared" si="58"/>
        <v>0</v>
      </c>
      <c r="CK54">
        <f t="shared" si="59"/>
        <v>0</v>
      </c>
      <c r="CN54">
        <f t="shared" si="60"/>
        <v>0</v>
      </c>
      <c r="CO54">
        <f t="shared" si="61"/>
        <v>0</v>
      </c>
      <c r="CP54">
        <f t="shared" si="62"/>
        <v>0</v>
      </c>
      <c r="CU54">
        <f t="shared" si="63"/>
        <v>0</v>
      </c>
      <c r="CV54">
        <f t="shared" si="64"/>
        <v>0</v>
      </c>
      <c r="DF54">
        <f t="shared" si="65"/>
        <v>0</v>
      </c>
      <c r="DH54">
        <f t="shared" si="2"/>
        <v>0</v>
      </c>
      <c r="DI54">
        <f t="shared" si="66"/>
        <v>0</v>
      </c>
      <c r="DJ54">
        <f t="shared" si="67"/>
        <v>0</v>
      </c>
      <c r="DK54" t="str">
        <f t="shared" si="81"/>
        <v/>
      </c>
      <c r="DL54">
        <f t="shared" si="79"/>
        <v>1</v>
      </c>
      <c r="DM54" s="117">
        <f t="shared" si="82"/>
        <v>0</v>
      </c>
      <c r="DN54" s="117">
        <f>IF(B10="法人会員",1,0)</f>
        <v>1</v>
      </c>
      <c r="DO54" s="117"/>
      <c r="DP54" s="117">
        <f t="shared" si="69"/>
        <v>0</v>
      </c>
      <c r="DQ54" s="117">
        <f t="shared" si="70"/>
        <v>1</v>
      </c>
      <c r="DR54" s="117">
        <f t="shared" si="71"/>
        <v>0</v>
      </c>
      <c r="DS54" s="117">
        <f t="shared" si="72"/>
        <v>0</v>
      </c>
      <c r="DT54" s="117">
        <f t="shared" si="73"/>
        <v>0</v>
      </c>
      <c r="DU54" s="117">
        <f t="shared" si="83"/>
        <v>0</v>
      </c>
      <c r="DV54" s="117">
        <f t="shared" si="84"/>
        <v>0</v>
      </c>
      <c r="DW54" s="117">
        <f t="shared" si="85"/>
        <v>0</v>
      </c>
      <c r="DX54" s="117">
        <f t="shared" si="86"/>
        <v>0</v>
      </c>
      <c r="DY54" s="117"/>
      <c r="DZ54" s="117">
        <f t="shared" si="101"/>
        <v>0</v>
      </c>
      <c r="EA54" s="117">
        <f t="shared" si="87"/>
        <v>0</v>
      </c>
      <c r="EB54" s="117">
        <f t="shared" si="88"/>
        <v>0</v>
      </c>
      <c r="EC54" s="117">
        <f t="shared" si="89"/>
        <v>0</v>
      </c>
      <c r="ED54" s="117">
        <f t="shared" si="90"/>
        <v>0</v>
      </c>
      <c r="EE54" s="117">
        <f t="shared" si="91"/>
        <v>0</v>
      </c>
      <c r="EF54" s="117">
        <f t="shared" si="92"/>
        <v>0</v>
      </c>
      <c r="EG54" s="117">
        <f t="shared" si="93"/>
        <v>0</v>
      </c>
      <c r="EH54" s="117"/>
      <c r="EI54" s="117"/>
      <c r="EJ54" s="117"/>
      <c r="EK54" s="117"/>
      <c r="EL54" s="117"/>
      <c r="EM54" s="117"/>
      <c r="EN54" s="117">
        <f t="shared" si="94"/>
        <v>0</v>
      </c>
      <c r="EO54" s="117">
        <f t="shared" si="95"/>
        <v>0</v>
      </c>
      <c r="EP54" s="117">
        <f t="shared" si="96"/>
        <v>0</v>
      </c>
      <c r="EQ54" s="117">
        <f t="shared" si="97"/>
        <v>1</v>
      </c>
      <c r="ER54" s="117">
        <f t="shared" si="98"/>
        <v>0</v>
      </c>
      <c r="ES54" s="118">
        <f t="shared" si="99"/>
        <v>0</v>
      </c>
      <c r="ET54" s="118">
        <f t="shared" si="75"/>
        <v>0</v>
      </c>
      <c r="EU54" s="118">
        <f t="shared" si="76"/>
        <v>0</v>
      </c>
      <c r="EV54" s="118">
        <f t="shared" si="77"/>
        <v>0</v>
      </c>
      <c r="EW54" s="118">
        <f t="shared" si="100"/>
        <v>0</v>
      </c>
    </row>
    <row r="55" spans="1:153">
      <c r="A55" s="24">
        <v>41</v>
      </c>
      <c r="B55" s="46"/>
      <c r="C55" s="48"/>
      <c r="D55" s="47"/>
      <c r="E55" s="34"/>
      <c r="F55" s="35"/>
      <c r="G55" s="36"/>
      <c r="H55" s="37"/>
      <c r="I55" s="75"/>
      <c r="J55" s="76"/>
      <c r="K55" s="77"/>
      <c r="L55" s="75"/>
      <c r="M55" s="78"/>
      <c r="N55" s="79"/>
      <c r="O55" s="80"/>
      <c r="P55" s="81"/>
      <c r="Q55" s="75"/>
      <c r="R55" s="75"/>
      <c r="S55" s="75"/>
      <c r="T55" s="75"/>
      <c r="U55" s="75"/>
      <c r="V55" s="75"/>
      <c r="W55" s="103"/>
      <c r="X55" s="102" t="str">
        <f t="shared" si="78"/>
        <v>会員</v>
      </c>
      <c r="Z55">
        <f t="shared" si="23"/>
        <v>0</v>
      </c>
      <c r="AA55">
        <f t="shared" si="24"/>
        <v>0</v>
      </c>
      <c r="AB55">
        <f t="shared" si="25"/>
        <v>0</v>
      </c>
      <c r="AC55">
        <f t="shared" si="26"/>
        <v>0</v>
      </c>
      <c r="AD55">
        <f t="shared" si="27"/>
        <v>0</v>
      </c>
      <c r="AE55">
        <f t="shared" si="28"/>
        <v>0</v>
      </c>
      <c r="AF55">
        <f t="shared" si="29"/>
        <v>0</v>
      </c>
      <c r="AG55">
        <f t="shared" si="30"/>
        <v>0</v>
      </c>
      <c r="AH55">
        <f t="shared" si="31"/>
        <v>0</v>
      </c>
      <c r="AI55">
        <f t="shared" si="32"/>
        <v>0</v>
      </c>
      <c r="AJ55">
        <f t="shared" si="33"/>
        <v>0</v>
      </c>
      <c r="AK55">
        <f t="shared" si="34"/>
        <v>0</v>
      </c>
      <c r="AL55">
        <f t="shared" si="35"/>
        <v>0</v>
      </c>
      <c r="AM55">
        <f t="shared" si="36"/>
        <v>0</v>
      </c>
      <c r="AN55">
        <f t="shared" si="37"/>
        <v>0</v>
      </c>
      <c r="AO55">
        <f t="shared" si="38"/>
        <v>0</v>
      </c>
      <c r="AP55">
        <f t="shared" si="39"/>
        <v>0</v>
      </c>
      <c r="AQ55">
        <f t="shared" si="40"/>
        <v>0</v>
      </c>
      <c r="AR55">
        <f t="shared" si="41"/>
        <v>0</v>
      </c>
      <c r="AT55">
        <f t="shared" si="42"/>
        <v>0</v>
      </c>
      <c r="AU55">
        <f t="shared" si="43"/>
        <v>0</v>
      </c>
      <c r="AV55">
        <f t="shared" si="44"/>
        <v>0</v>
      </c>
      <c r="AW55">
        <f t="shared" si="45"/>
        <v>0</v>
      </c>
      <c r="AX55">
        <f t="shared" si="46"/>
        <v>0</v>
      </c>
      <c r="BP55">
        <f t="shared" si="47"/>
        <v>0</v>
      </c>
      <c r="BQ55">
        <f t="shared" si="48"/>
        <v>0</v>
      </c>
      <c r="BZ55">
        <f t="shared" si="49"/>
        <v>0</v>
      </c>
      <c r="CA55">
        <f t="shared" si="50"/>
        <v>0</v>
      </c>
      <c r="CB55">
        <f t="shared" si="51"/>
        <v>0</v>
      </c>
      <c r="CC55">
        <f t="shared" si="52"/>
        <v>0</v>
      </c>
      <c r="CD55">
        <f t="shared" si="53"/>
        <v>0</v>
      </c>
      <c r="CE55">
        <f t="shared" si="54"/>
        <v>0</v>
      </c>
      <c r="CF55">
        <f t="shared" si="55"/>
        <v>0</v>
      </c>
      <c r="CG55">
        <f t="shared" si="80"/>
        <v>0</v>
      </c>
      <c r="CH55">
        <f t="shared" si="56"/>
        <v>0</v>
      </c>
      <c r="CI55">
        <f t="shared" si="57"/>
        <v>0</v>
      </c>
      <c r="CJ55">
        <f t="shared" si="58"/>
        <v>0</v>
      </c>
      <c r="CK55">
        <f t="shared" si="59"/>
        <v>0</v>
      </c>
      <c r="CN55">
        <f t="shared" si="60"/>
        <v>0</v>
      </c>
      <c r="CO55">
        <f t="shared" si="61"/>
        <v>0</v>
      </c>
      <c r="CP55">
        <f t="shared" si="62"/>
        <v>0</v>
      </c>
      <c r="CU55">
        <f t="shared" si="63"/>
        <v>0</v>
      </c>
      <c r="CV55">
        <f t="shared" si="64"/>
        <v>0</v>
      </c>
      <c r="DF55">
        <f t="shared" si="65"/>
        <v>0</v>
      </c>
      <c r="DH55">
        <f t="shared" si="2"/>
        <v>0</v>
      </c>
      <c r="DI55">
        <f t="shared" si="66"/>
        <v>0</v>
      </c>
      <c r="DJ55">
        <f t="shared" si="67"/>
        <v>0</v>
      </c>
      <c r="DK55" t="str">
        <f t="shared" si="81"/>
        <v/>
      </c>
      <c r="DL55">
        <f t="shared" si="79"/>
        <v>1</v>
      </c>
      <c r="DM55" s="117">
        <f t="shared" si="82"/>
        <v>0</v>
      </c>
      <c r="DN55" s="117">
        <f>IF(B10="法人会員",1,0)</f>
        <v>1</v>
      </c>
      <c r="DO55" s="117"/>
      <c r="DP55" s="117">
        <f t="shared" si="69"/>
        <v>0</v>
      </c>
      <c r="DQ55" s="117">
        <f t="shared" si="70"/>
        <v>1</v>
      </c>
      <c r="DR55" s="117">
        <f t="shared" si="71"/>
        <v>0</v>
      </c>
      <c r="DS55" s="117">
        <f t="shared" si="72"/>
        <v>0</v>
      </c>
      <c r="DT55" s="117">
        <f t="shared" si="73"/>
        <v>0</v>
      </c>
      <c r="DU55" s="117">
        <f t="shared" si="83"/>
        <v>0</v>
      </c>
      <c r="DV55" s="117">
        <f t="shared" si="84"/>
        <v>0</v>
      </c>
      <c r="DW55" s="117">
        <f t="shared" si="85"/>
        <v>0</v>
      </c>
      <c r="DX55" s="117">
        <f t="shared" si="86"/>
        <v>0</v>
      </c>
      <c r="DY55" s="117"/>
      <c r="DZ55" s="117">
        <f t="shared" si="101"/>
        <v>0</v>
      </c>
      <c r="EA55" s="117">
        <f t="shared" si="87"/>
        <v>0</v>
      </c>
      <c r="EB55" s="117">
        <f t="shared" si="88"/>
        <v>0</v>
      </c>
      <c r="EC55" s="117">
        <f t="shared" si="89"/>
        <v>0</v>
      </c>
      <c r="ED55" s="117">
        <f t="shared" si="90"/>
        <v>0</v>
      </c>
      <c r="EE55" s="117">
        <f t="shared" si="91"/>
        <v>0</v>
      </c>
      <c r="EF55" s="117">
        <f t="shared" si="92"/>
        <v>0</v>
      </c>
      <c r="EG55" s="117">
        <f t="shared" si="93"/>
        <v>0</v>
      </c>
      <c r="EH55" s="117"/>
      <c r="EI55" s="117"/>
      <c r="EJ55" s="117"/>
      <c r="EK55" s="117"/>
      <c r="EL55" s="117"/>
      <c r="EM55" s="117"/>
      <c r="EN55" s="117">
        <f t="shared" si="94"/>
        <v>0</v>
      </c>
      <c r="EO55" s="117">
        <f t="shared" si="95"/>
        <v>0</v>
      </c>
      <c r="EP55" s="117">
        <f t="shared" si="96"/>
        <v>0</v>
      </c>
      <c r="EQ55" s="117">
        <f t="shared" si="97"/>
        <v>1</v>
      </c>
      <c r="ER55" s="117">
        <f t="shared" si="98"/>
        <v>0</v>
      </c>
      <c r="ES55" s="118">
        <f t="shared" si="99"/>
        <v>0</v>
      </c>
      <c r="ET55" s="118">
        <f t="shared" si="75"/>
        <v>0</v>
      </c>
      <c r="EU55" s="118">
        <f t="shared" si="76"/>
        <v>0</v>
      </c>
      <c r="EV55" s="118">
        <f t="shared" si="77"/>
        <v>0</v>
      </c>
      <c r="EW55" s="118">
        <f t="shared" si="100"/>
        <v>0</v>
      </c>
    </row>
    <row r="56" spans="1:153">
      <c r="A56" s="24">
        <v>42</v>
      </c>
      <c r="B56" s="46"/>
      <c r="C56" s="48"/>
      <c r="D56" s="47"/>
      <c r="E56" s="34"/>
      <c r="F56" s="35"/>
      <c r="G56" s="36"/>
      <c r="H56" s="37"/>
      <c r="I56" s="75"/>
      <c r="J56" s="76"/>
      <c r="K56" s="77"/>
      <c r="L56" s="75"/>
      <c r="M56" s="78"/>
      <c r="N56" s="79"/>
      <c r="O56" s="80"/>
      <c r="P56" s="81"/>
      <c r="Q56" s="75"/>
      <c r="R56" s="75"/>
      <c r="S56" s="75"/>
      <c r="T56" s="75"/>
      <c r="U56" s="75"/>
      <c r="V56" s="75"/>
      <c r="W56" s="103"/>
      <c r="X56" s="102" t="str">
        <f t="shared" si="78"/>
        <v>会員</v>
      </c>
      <c r="Z56">
        <f t="shared" si="23"/>
        <v>0</v>
      </c>
      <c r="AA56">
        <f t="shared" si="24"/>
        <v>0</v>
      </c>
      <c r="AB56">
        <f t="shared" si="25"/>
        <v>0</v>
      </c>
      <c r="AC56">
        <f t="shared" si="26"/>
        <v>0</v>
      </c>
      <c r="AD56">
        <f t="shared" si="27"/>
        <v>0</v>
      </c>
      <c r="AE56">
        <f t="shared" si="28"/>
        <v>0</v>
      </c>
      <c r="AF56">
        <f t="shared" si="29"/>
        <v>0</v>
      </c>
      <c r="AG56">
        <f t="shared" si="30"/>
        <v>0</v>
      </c>
      <c r="AH56">
        <f t="shared" si="31"/>
        <v>0</v>
      </c>
      <c r="AI56">
        <f t="shared" si="32"/>
        <v>0</v>
      </c>
      <c r="AJ56">
        <f t="shared" si="33"/>
        <v>0</v>
      </c>
      <c r="AK56">
        <f t="shared" si="34"/>
        <v>0</v>
      </c>
      <c r="AL56">
        <f t="shared" si="35"/>
        <v>0</v>
      </c>
      <c r="AM56">
        <f t="shared" si="36"/>
        <v>0</v>
      </c>
      <c r="AN56">
        <f t="shared" si="37"/>
        <v>0</v>
      </c>
      <c r="AO56">
        <f t="shared" si="38"/>
        <v>0</v>
      </c>
      <c r="AP56">
        <f t="shared" si="39"/>
        <v>0</v>
      </c>
      <c r="AQ56">
        <f t="shared" si="40"/>
        <v>0</v>
      </c>
      <c r="AR56">
        <f t="shared" si="41"/>
        <v>0</v>
      </c>
      <c r="AT56">
        <f t="shared" si="42"/>
        <v>0</v>
      </c>
      <c r="AU56">
        <f t="shared" si="43"/>
        <v>0</v>
      </c>
      <c r="AV56">
        <f t="shared" si="44"/>
        <v>0</v>
      </c>
      <c r="AW56">
        <f t="shared" si="45"/>
        <v>0</v>
      </c>
      <c r="AX56">
        <f t="shared" si="46"/>
        <v>0</v>
      </c>
      <c r="BP56">
        <f t="shared" si="47"/>
        <v>0</v>
      </c>
      <c r="BQ56">
        <f t="shared" si="48"/>
        <v>0</v>
      </c>
      <c r="BZ56">
        <f t="shared" si="49"/>
        <v>0</v>
      </c>
      <c r="CA56">
        <f t="shared" si="50"/>
        <v>0</v>
      </c>
      <c r="CB56">
        <f t="shared" si="51"/>
        <v>0</v>
      </c>
      <c r="CC56">
        <f t="shared" si="52"/>
        <v>0</v>
      </c>
      <c r="CD56">
        <f t="shared" si="53"/>
        <v>0</v>
      </c>
      <c r="CE56">
        <f t="shared" si="54"/>
        <v>0</v>
      </c>
      <c r="CF56">
        <f t="shared" si="55"/>
        <v>0</v>
      </c>
      <c r="CG56">
        <f t="shared" si="80"/>
        <v>0</v>
      </c>
      <c r="CH56">
        <f t="shared" si="56"/>
        <v>0</v>
      </c>
      <c r="CI56">
        <f t="shared" si="57"/>
        <v>0</v>
      </c>
      <c r="CJ56">
        <f t="shared" si="58"/>
        <v>0</v>
      </c>
      <c r="CK56">
        <f t="shared" si="59"/>
        <v>0</v>
      </c>
      <c r="CN56">
        <f t="shared" si="60"/>
        <v>0</v>
      </c>
      <c r="CO56">
        <f t="shared" si="61"/>
        <v>0</v>
      </c>
      <c r="CP56">
        <f t="shared" si="62"/>
        <v>0</v>
      </c>
      <c r="CU56">
        <f t="shared" si="63"/>
        <v>0</v>
      </c>
      <c r="CV56">
        <f t="shared" si="64"/>
        <v>0</v>
      </c>
      <c r="DF56">
        <f t="shared" si="65"/>
        <v>0</v>
      </c>
      <c r="DH56">
        <f t="shared" si="2"/>
        <v>0</v>
      </c>
      <c r="DI56">
        <f t="shared" si="66"/>
        <v>0</v>
      </c>
      <c r="DJ56">
        <f t="shared" si="67"/>
        <v>0</v>
      </c>
      <c r="DK56" t="str">
        <f t="shared" si="81"/>
        <v/>
      </c>
      <c r="DL56">
        <f t="shared" si="79"/>
        <v>1</v>
      </c>
      <c r="DM56" s="117">
        <f t="shared" si="82"/>
        <v>0</v>
      </c>
      <c r="DN56" s="117">
        <f>IF(B10="法人会員",1,0)</f>
        <v>1</v>
      </c>
      <c r="DO56" s="117"/>
      <c r="DP56" s="117">
        <f t="shared" si="69"/>
        <v>0</v>
      </c>
      <c r="DQ56" s="117">
        <f t="shared" si="70"/>
        <v>1</v>
      </c>
      <c r="DR56" s="117">
        <f t="shared" si="71"/>
        <v>0</v>
      </c>
      <c r="DS56" s="117">
        <f t="shared" si="72"/>
        <v>0</v>
      </c>
      <c r="DT56" s="117">
        <f t="shared" si="73"/>
        <v>0</v>
      </c>
      <c r="DU56" s="117">
        <f t="shared" si="83"/>
        <v>0</v>
      </c>
      <c r="DV56" s="117">
        <f t="shared" si="84"/>
        <v>0</v>
      </c>
      <c r="DW56" s="117">
        <f t="shared" si="85"/>
        <v>0</v>
      </c>
      <c r="DX56" s="117">
        <f t="shared" si="86"/>
        <v>0</v>
      </c>
      <c r="DY56" s="117"/>
      <c r="DZ56" s="117">
        <f t="shared" si="101"/>
        <v>0</v>
      </c>
      <c r="EA56" s="117">
        <f t="shared" si="87"/>
        <v>0</v>
      </c>
      <c r="EB56" s="117">
        <f t="shared" si="88"/>
        <v>0</v>
      </c>
      <c r="EC56" s="117">
        <f t="shared" si="89"/>
        <v>0</v>
      </c>
      <c r="ED56" s="117">
        <f t="shared" si="90"/>
        <v>0</v>
      </c>
      <c r="EE56" s="117">
        <f t="shared" si="91"/>
        <v>0</v>
      </c>
      <c r="EF56" s="117">
        <f t="shared" si="92"/>
        <v>0</v>
      </c>
      <c r="EG56" s="117">
        <f t="shared" si="93"/>
        <v>0</v>
      </c>
      <c r="EH56" s="117"/>
      <c r="EI56" s="117"/>
      <c r="EJ56" s="117"/>
      <c r="EK56" s="117"/>
      <c r="EL56" s="117"/>
      <c r="EM56" s="117"/>
      <c r="EN56" s="117">
        <f t="shared" si="94"/>
        <v>0</v>
      </c>
      <c r="EO56" s="117">
        <f t="shared" si="95"/>
        <v>0</v>
      </c>
      <c r="EP56" s="117">
        <f t="shared" si="96"/>
        <v>0</v>
      </c>
      <c r="EQ56" s="117">
        <f t="shared" si="97"/>
        <v>1</v>
      </c>
      <c r="ER56" s="117">
        <f t="shared" si="98"/>
        <v>0</v>
      </c>
      <c r="ES56" s="118">
        <f t="shared" si="99"/>
        <v>0</v>
      </c>
      <c r="ET56" s="118">
        <f t="shared" si="75"/>
        <v>0</v>
      </c>
      <c r="EU56" s="118">
        <f t="shared" si="76"/>
        <v>0</v>
      </c>
      <c r="EV56" s="118">
        <f t="shared" si="77"/>
        <v>0</v>
      </c>
      <c r="EW56" s="118">
        <f t="shared" si="100"/>
        <v>0</v>
      </c>
    </row>
    <row r="57" spans="1:153">
      <c r="A57" s="24">
        <v>43</v>
      </c>
      <c r="B57" s="46"/>
      <c r="C57" s="48"/>
      <c r="D57" s="47"/>
      <c r="E57" s="34"/>
      <c r="F57" s="35"/>
      <c r="G57" s="36"/>
      <c r="H57" s="37"/>
      <c r="I57" s="75"/>
      <c r="J57" s="76"/>
      <c r="K57" s="77"/>
      <c r="L57" s="75"/>
      <c r="M57" s="78"/>
      <c r="N57" s="79"/>
      <c r="O57" s="80"/>
      <c r="P57" s="81"/>
      <c r="Q57" s="75"/>
      <c r="R57" s="75"/>
      <c r="S57" s="75"/>
      <c r="T57" s="75"/>
      <c r="U57" s="75"/>
      <c r="V57" s="75"/>
      <c r="W57" s="103"/>
      <c r="X57" s="102" t="str">
        <f t="shared" si="78"/>
        <v>会員</v>
      </c>
      <c r="Z57">
        <f t="shared" si="23"/>
        <v>0</v>
      </c>
      <c r="AA57">
        <f t="shared" si="24"/>
        <v>0</v>
      </c>
      <c r="AB57">
        <f t="shared" si="25"/>
        <v>0</v>
      </c>
      <c r="AC57">
        <f t="shared" si="26"/>
        <v>0</v>
      </c>
      <c r="AD57">
        <f t="shared" si="27"/>
        <v>0</v>
      </c>
      <c r="AE57">
        <f t="shared" si="28"/>
        <v>0</v>
      </c>
      <c r="AF57">
        <f t="shared" si="29"/>
        <v>0</v>
      </c>
      <c r="AG57">
        <f t="shared" si="30"/>
        <v>0</v>
      </c>
      <c r="AH57">
        <f t="shared" si="31"/>
        <v>0</v>
      </c>
      <c r="AI57">
        <f t="shared" si="32"/>
        <v>0</v>
      </c>
      <c r="AJ57">
        <f t="shared" si="33"/>
        <v>0</v>
      </c>
      <c r="AK57">
        <f t="shared" si="34"/>
        <v>0</v>
      </c>
      <c r="AL57">
        <f t="shared" si="35"/>
        <v>0</v>
      </c>
      <c r="AM57">
        <f t="shared" si="36"/>
        <v>0</v>
      </c>
      <c r="AN57">
        <f t="shared" si="37"/>
        <v>0</v>
      </c>
      <c r="AO57">
        <f t="shared" si="38"/>
        <v>0</v>
      </c>
      <c r="AP57">
        <f t="shared" si="39"/>
        <v>0</v>
      </c>
      <c r="AQ57">
        <f t="shared" si="40"/>
        <v>0</v>
      </c>
      <c r="AR57">
        <f t="shared" si="41"/>
        <v>0</v>
      </c>
      <c r="AT57">
        <f t="shared" si="42"/>
        <v>0</v>
      </c>
      <c r="AU57">
        <f t="shared" si="43"/>
        <v>0</v>
      </c>
      <c r="AV57">
        <f t="shared" si="44"/>
        <v>0</v>
      </c>
      <c r="AW57">
        <f t="shared" si="45"/>
        <v>0</v>
      </c>
      <c r="AX57">
        <f t="shared" si="46"/>
        <v>0</v>
      </c>
      <c r="BP57">
        <f t="shared" si="47"/>
        <v>0</v>
      </c>
      <c r="BQ57">
        <f t="shared" si="48"/>
        <v>0</v>
      </c>
      <c r="BZ57">
        <f t="shared" si="49"/>
        <v>0</v>
      </c>
      <c r="CA57">
        <f t="shared" si="50"/>
        <v>0</v>
      </c>
      <c r="CB57">
        <f t="shared" si="51"/>
        <v>0</v>
      </c>
      <c r="CC57">
        <f t="shared" si="52"/>
        <v>0</v>
      </c>
      <c r="CD57">
        <f t="shared" si="53"/>
        <v>0</v>
      </c>
      <c r="CE57">
        <f t="shared" si="54"/>
        <v>0</v>
      </c>
      <c r="CF57">
        <f t="shared" si="55"/>
        <v>0</v>
      </c>
      <c r="CG57">
        <f t="shared" si="80"/>
        <v>0</v>
      </c>
      <c r="CH57">
        <f t="shared" si="56"/>
        <v>0</v>
      </c>
      <c r="CI57">
        <f t="shared" si="57"/>
        <v>0</v>
      </c>
      <c r="CJ57">
        <f t="shared" si="58"/>
        <v>0</v>
      </c>
      <c r="CK57">
        <f t="shared" si="59"/>
        <v>0</v>
      </c>
      <c r="CN57">
        <f t="shared" si="60"/>
        <v>0</v>
      </c>
      <c r="CO57">
        <f t="shared" si="61"/>
        <v>0</v>
      </c>
      <c r="CP57">
        <f t="shared" si="62"/>
        <v>0</v>
      </c>
      <c r="CU57">
        <f t="shared" si="63"/>
        <v>0</v>
      </c>
      <c r="CV57">
        <f t="shared" si="64"/>
        <v>0</v>
      </c>
      <c r="DF57">
        <f t="shared" si="65"/>
        <v>0</v>
      </c>
      <c r="DH57">
        <f t="shared" si="2"/>
        <v>0</v>
      </c>
      <c r="DI57">
        <f t="shared" si="66"/>
        <v>0</v>
      </c>
      <c r="DJ57">
        <f t="shared" si="67"/>
        <v>0</v>
      </c>
      <c r="DK57" t="str">
        <f t="shared" si="81"/>
        <v/>
      </c>
      <c r="DL57">
        <f t="shared" si="79"/>
        <v>1</v>
      </c>
      <c r="DM57" s="117">
        <f t="shared" si="82"/>
        <v>0</v>
      </c>
      <c r="DN57" s="117">
        <f>IF(B10="法人会員",1,0)</f>
        <v>1</v>
      </c>
      <c r="DO57" s="117"/>
      <c r="DP57" s="117">
        <f t="shared" si="69"/>
        <v>0</v>
      </c>
      <c r="DQ57" s="117">
        <f t="shared" si="70"/>
        <v>1</v>
      </c>
      <c r="DR57" s="117">
        <f t="shared" si="71"/>
        <v>0</v>
      </c>
      <c r="DS57" s="117">
        <f t="shared" si="72"/>
        <v>0</v>
      </c>
      <c r="DT57" s="117">
        <f t="shared" si="73"/>
        <v>0</v>
      </c>
      <c r="DU57" s="117">
        <f t="shared" si="83"/>
        <v>0</v>
      </c>
      <c r="DV57" s="117">
        <f t="shared" si="84"/>
        <v>0</v>
      </c>
      <c r="DW57" s="117">
        <f t="shared" si="85"/>
        <v>0</v>
      </c>
      <c r="DX57" s="117">
        <f t="shared" si="86"/>
        <v>0</v>
      </c>
      <c r="DY57" s="117"/>
      <c r="DZ57" s="117">
        <f t="shared" si="101"/>
        <v>0</v>
      </c>
      <c r="EA57" s="117">
        <f t="shared" si="87"/>
        <v>0</v>
      </c>
      <c r="EB57" s="117">
        <f t="shared" si="88"/>
        <v>0</v>
      </c>
      <c r="EC57" s="117">
        <f t="shared" si="89"/>
        <v>0</v>
      </c>
      <c r="ED57" s="117">
        <f t="shared" si="90"/>
        <v>0</v>
      </c>
      <c r="EE57" s="117">
        <f t="shared" si="91"/>
        <v>0</v>
      </c>
      <c r="EF57" s="117">
        <f t="shared" si="92"/>
        <v>0</v>
      </c>
      <c r="EG57" s="117">
        <f t="shared" si="93"/>
        <v>0</v>
      </c>
      <c r="EH57" s="117"/>
      <c r="EI57" s="117"/>
      <c r="EJ57" s="117"/>
      <c r="EK57" s="117"/>
      <c r="EL57" s="117"/>
      <c r="EM57" s="117"/>
      <c r="EN57" s="117">
        <f t="shared" si="94"/>
        <v>0</v>
      </c>
      <c r="EO57" s="117">
        <f t="shared" si="95"/>
        <v>0</v>
      </c>
      <c r="EP57" s="117">
        <f t="shared" si="96"/>
        <v>0</v>
      </c>
      <c r="EQ57" s="117">
        <f t="shared" si="97"/>
        <v>1</v>
      </c>
      <c r="ER57" s="117">
        <f t="shared" si="98"/>
        <v>0</v>
      </c>
      <c r="ES57" s="118">
        <f t="shared" si="99"/>
        <v>0</v>
      </c>
      <c r="ET57" s="118">
        <f t="shared" si="75"/>
        <v>0</v>
      </c>
      <c r="EU57" s="118">
        <f t="shared" si="76"/>
        <v>0</v>
      </c>
      <c r="EV57" s="118">
        <f t="shared" si="77"/>
        <v>0</v>
      </c>
      <c r="EW57" s="118">
        <f t="shared" si="100"/>
        <v>0</v>
      </c>
    </row>
    <row r="58" spans="1:153">
      <c r="A58" s="24">
        <v>44</v>
      </c>
      <c r="B58" s="46"/>
      <c r="C58" s="48"/>
      <c r="D58" s="47"/>
      <c r="E58" s="34"/>
      <c r="F58" s="35"/>
      <c r="G58" s="36"/>
      <c r="H58" s="37"/>
      <c r="I58" s="75"/>
      <c r="J58" s="76"/>
      <c r="K58" s="77"/>
      <c r="L58" s="75"/>
      <c r="M58" s="78"/>
      <c r="N58" s="79"/>
      <c r="O58" s="80"/>
      <c r="P58" s="81"/>
      <c r="Q58" s="75"/>
      <c r="R58" s="75"/>
      <c r="S58" s="75"/>
      <c r="T58" s="75"/>
      <c r="U58" s="75"/>
      <c r="V58" s="75"/>
      <c r="W58" s="103"/>
      <c r="X58" s="102" t="str">
        <f t="shared" si="78"/>
        <v>会員</v>
      </c>
      <c r="Z58">
        <f t="shared" si="23"/>
        <v>0</v>
      </c>
      <c r="AA58">
        <f t="shared" si="24"/>
        <v>0</v>
      </c>
      <c r="AB58">
        <f t="shared" si="25"/>
        <v>0</v>
      </c>
      <c r="AC58">
        <f t="shared" si="26"/>
        <v>0</v>
      </c>
      <c r="AD58">
        <f t="shared" si="27"/>
        <v>0</v>
      </c>
      <c r="AE58">
        <f t="shared" si="28"/>
        <v>0</v>
      </c>
      <c r="AF58">
        <f t="shared" si="29"/>
        <v>0</v>
      </c>
      <c r="AG58">
        <f t="shared" si="30"/>
        <v>0</v>
      </c>
      <c r="AH58">
        <f t="shared" si="31"/>
        <v>0</v>
      </c>
      <c r="AI58">
        <f t="shared" si="32"/>
        <v>0</v>
      </c>
      <c r="AJ58">
        <f t="shared" si="33"/>
        <v>0</v>
      </c>
      <c r="AK58">
        <f t="shared" si="34"/>
        <v>0</v>
      </c>
      <c r="AL58">
        <f t="shared" si="35"/>
        <v>0</v>
      </c>
      <c r="AM58">
        <f t="shared" si="36"/>
        <v>0</v>
      </c>
      <c r="AN58">
        <f t="shared" si="37"/>
        <v>0</v>
      </c>
      <c r="AO58">
        <f t="shared" si="38"/>
        <v>0</v>
      </c>
      <c r="AP58">
        <f t="shared" si="39"/>
        <v>0</v>
      </c>
      <c r="AQ58">
        <f t="shared" si="40"/>
        <v>0</v>
      </c>
      <c r="AR58">
        <f t="shared" si="41"/>
        <v>0</v>
      </c>
      <c r="AT58">
        <f t="shared" si="42"/>
        <v>0</v>
      </c>
      <c r="AU58">
        <f t="shared" si="43"/>
        <v>0</v>
      </c>
      <c r="AV58">
        <f t="shared" si="44"/>
        <v>0</v>
      </c>
      <c r="AW58">
        <f t="shared" si="45"/>
        <v>0</v>
      </c>
      <c r="AX58">
        <f t="shared" si="46"/>
        <v>0</v>
      </c>
      <c r="BP58">
        <f t="shared" si="47"/>
        <v>0</v>
      </c>
      <c r="BQ58">
        <f t="shared" si="48"/>
        <v>0</v>
      </c>
      <c r="BZ58">
        <f t="shared" si="49"/>
        <v>0</v>
      </c>
      <c r="CA58">
        <f t="shared" si="50"/>
        <v>0</v>
      </c>
      <c r="CB58">
        <f t="shared" si="51"/>
        <v>0</v>
      </c>
      <c r="CC58">
        <f t="shared" si="52"/>
        <v>0</v>
      </c>
      <c r="CD58">
        <f t="shared" si="53"/>
        <v>0</v>
      </c>
      <c r="CE58">
        <f t="shared" si="54"/>
        <v>0</v>
      </c>
      <c r="CF58">
        <f t="shared" si="55"/>
        <v>0</v>
      </c>
      <c r="CG58">
        <f t="shared" si="80"/>
        <v>0</v>
      </c>
      <c r="CH58">
        <f t="shared" si="56"/>
        <v>0</v>
      </c>
      <c r="CI58">
        <f t="shared" si="57"/>
        <v>0</v>
      </c>
      <c r="CJ58">
        <f t="shared" si="58"/>
        <v>0</v>
      </c>
      <c r="CK58">
        <f t="shared" si="59"/>
        <v>0</v>
      </c>
      <c r="CN58">
        <f t="shared" si="60"/>
        <v>0</v>
      </c>
      <c r="CO58">
        <f t="shared" si="61"/>
        <v>0</v>
      </c>
      <c r="CP58">
        <f t="shared" si="62"/>
        <v>0</v>
      </c>
      <c r="CU58">
        <f t="shared" si="63"/>
        <v>0</v>
      </c>
      <c r="CV58">
        <f t="shared" si="64"/>
        <v>0</v>
      </c>
      <c r="DF58">
        <f t="shared" si="65"/>
        <v>0</v>
      </c>
      <c r="DH58">
        <f t="shared" si="2"/>
        <v>0</v>
      </c>
      <c r="DI58">
        <f t="shared" si="66"/>
        <v>0</v>
      </c>
      <c r="DJ58">
        <f t="shared" si="67"/>
        <v>0</v>
      </c>
      <c r="DK58" t="str">
        <f t="shared" si="81"/>
        <v/>
      </c>
      <c r="DL58">
        <f t="shared" si="79"/>
        <v>1</v>
      </c>
      <c r="DM58" s="117">
        <f t="shared" si="82"/>
        <v>0</v>
      </c>
      <c r="DN58" s="117">
        <f>IF(B10="法人会員",1,0)</f>
        <v>1</v>
      </c>
      <c r="DO58" s="117"/>
      <c r="DP58" s="117">
        <f t="shared" si="69"/>
        <v>0</v>
      </c>
      <c r="DQ58" s="117">
        <f t="shared" si="70"/>
        <v>1</v>
      </c>
      <c r="DR58" s="117">
        <f t="shared" si="71"/>
        <v>0</v>
      </c>
      <c r="DS58" s="117">
        <f t="shared" si="72"/>
        <v>0</v>
      </c>
      <c r="DT58" s="117">
        <f t="shared" si="73"/>
        <v>0</v>
      </c>
      <c r="DU58" s="117">
        <f t="shared" si="83"/>
        <v>0</v>
      </c>
      <c r="DV58" s="117">
        <f t="shared" si="84"/>
        <v>0</v>
      </c>
      <c r="DW58" s="117">
        <f t="shared" si="85"/>
        <v>0</v>
      </c>
      <c r="DX58" s="117">
        <f t="shared" si="86"/>
        <v>0</v>
      </c>
      <c r="DY58" s="117"/>
      <c r="DZ58" s="117">
        <f t="shared" si="101"/>
        <v>0</v>
      </c>
      <c r="EA58" s="117">
        <f t="shared" si="87"/>
        <v>0</v>
      </c>
      <c r="EB58" s="117">
        <f t="shared" si="88"/>
        <v>0</v>
      </c>
      <c r="EC58" s="117">
        <f t="shared" si="89"/>
        <v>0</v>
      </c>
      <c r="ED58" s="117">
        <f t="shared" si="90"/>
        <v>0</v>
      </c>
      <c r="EE58" s="117">
        <f t="shared" si="91"/>
        <v>0</v>
      </c>
      <c r="EF58" s="117">
        <f t="shared" si="92"/>
        <v>0</v>
      </c>
      <c r="EG58" s="117">
        <f t="shared" si="93"/>
        <v>0</v>
      </c>
      <c r="EH58" s="117"/>
      <c r="EI58" s="117"/>
      <c r="EJ58" s="117"/>
      <c r="EK58" s="117"/>
      <c r="EL58" s="117"/>
      <c r="EM58" s="117"/>
      <c r="EN58" s="117">
        <f t="shared" si="94"/>
        <v>0</v>
      </c>
      <c r="EO58" s="117">
        <f t="shared" si="95"/>
        <v>0</v>
      </c>
      <c r="EP58" s="117">
        <f t="shared" si="96"/>
        <v>0</v>
      </c>
      <c r="EQ58" s="117">
        <f t="shared" si="97"/>
        <v>1</v>
      </c>
      <c r="ER58" s="117">
        <f t="shared" si="98"/>
        <v>0</v>
      </c>
      <c r="ES58" s="118">
        <f t="shared" si="99"/>
        <v>0</v>
      </c>
      <c r="ET58" s="118">
        <f t="shared" si="75"/>
        <v>0</v>
      </c>
      <c r="EU58" s="118">
        <f t="shared" si="76"/>
        <v>0</v>
      </c>
      <c r="EV58" s="118">
        <f t="shared" si="77"/>
        <v>0</v>
      </c>
      <c r="EW58" s="118">
        <f t="shared" si="100"/>
        <v>0</v>
      </c>
    </row>
    <row r="59" spans="1:153">
      <c r="A59" s="38">
        <v>45</v>
      </c>
      <c r="B59" s="49"/>
      <c r="C59" s="50"/>
      <c r="D59" s="51"/>
      <c r="E59" s="42"/>
      <c r="F59" s="43"/>
      <c r="G59" s="44"/>
      <c r="H59" s="45"/>
      <c r="I59" s="82"/>
      <c r="J59" s="83"/>
      <c r="K59" s="84"/>
      <c r="L59" s="82"/>
      <c r="M59" s="85"/>
      <c r="N59" s="86"/>
      <c r="O59" s="87"/>
      <c r="P59" s="88"/>
      <c r="Q59" s="82"/>
      <c r="R59" s="82"/>
      <c r="S59" s="82"/>
      <c r="T59" s="82"/>
      <c r="U59" s="82"/>
      <c r="V59" s="82"/>
      <c r="W59" s="104"/>
      <c r="X59" s="105" t="str">
        <f t="shared" si="78"/>
        <v>会員</v>
      </c>
      <c r="Z59">
        <f t="shared" si="23"/>
        <v>0</v>
      </c>
      <c r="AA59">
        <f t="shared" si="24"/>
        <v>0</v>
      </c>
      <c r="AB59">
        <f t="shared" si="25"/>
        <v>0</v>
      </c>
      <c r="AC59">
        <f t="shared" si="26"/>
        <v>0</v>
      </c>
      <c r="AD59">
        <f t="shared" si="27"/>
        <v>0</v>
      </c>
      <c r="AE59">
        <f t="shared" si="28"/>
        <v>0</v>
      </c>
      <c r="AF59">
        <f t="shared" si="29"/>
        <v>0</v>
      </c>
      <c r="AG59">
        <f t="shared" si="30"/>
        <v>0</v>
      </c>
      <c r="AH59">
        <f t="shared" si="31"/>
        <v>0</v>
      </c>
      <c r="AI59">
        <f t="shared" si="32"/>
        <v>0</v>
      </c>
      <c r="AJ59">
        <f t="shared" si="33"/>
        <v>0</v>
      </c>
      <c r="AK59">
        <f t="shared" si="34"/>
        <v>0</v>
      </c>
      <c r="AL59">
        <f t="shared" si="35"/>
        <v>0</v>
      </c>
      <c r="AM59">
        <f t="shared" si="36"/>
        <v>0</v>
      </c>
      <c r="AN59">
        <f t="shared" si="37"/>
        <v>0</v>
      </c>
      <c r="AO59">
        <f t="shared" si="38"/>
        <v>0</v>
      </c>
      <c r="AP59">
        <f t="shared" si="39"/>
        <v>0</v>
      </c>
      <c r="AQ59">
        <f t="shared" si="40"/>
        <v>0</v>
      </c>
      <c r="AR59">
        <f t="shared" si="41"/>
        <v>0</v>
      </c>
      <c r="AT59">
        <f t="shared" si="42"/>
        <v>0</v>
      </c>
      <c r="AU59">
        <f t="shared" si="43"/>
        <v>0</v>
      </c>
      <c r="AV59">
        <f t="shared" si="44"/>
        <v>0</v>
      </c>
      <c r="AW59">
        <f t="shared" si="45"/>
        <v>0</v>
      </c>
      <c r="AX59">
        <f t="shared" si="46"/>
        <v>0</v>
      </c>
      <c r="BP59">
        <f t="shared" si="47"/>
        <v>0</v>
      </c>
      <c r="BQ59">
        <f t="shared" si="48"/>
        <v>0</v>
      </c>
      <c r="BZ59">
        <f t="shared" si="49"/>
        <v>0</v>
      </c>
      <c r="CA59">
        <f t="shared" si="50"/>
        <v>0</v>
      </c>
      <c r="CB59">
        <f t="shared" si="51"/>
        <v>0</v>
      </c>
      <c r="CC59">
        <f t="shared" si="52"/>
        <v>0</v>
      </c>
      <c r="CD59">
        <f t="shared" si="53"/>
        <v>0</v>
      </c>
      <c r="CE59">
        <f t="shared" si="54"/>
        <v>0</v>
      </c>
      <c r="CF59">
        <f t="shared" si="55"/>
        <v>0</v>
      </c>
      <c r="CG59">
        <f t="shared" si="80"/>
        <v>0</v>
      </c>
      <c r="CH59">
        <f t="shared" si="56"/>
        <v>0</v>
      </c>
      <c r="CI59">
        <f t="shared" si="57"/>
        <v>0</v>
      </c>
      <c r="CJ59">
        <f t="shared" si="58"/>
        <v>0</v>
      </c>
      <c r="CK59">
        <f t="shared" si="59"/>
        <v>0</v>
      </c>
      <c r="CN59">
        <f t="shared" si="60"/>
        <v>0</v>
      </c>
      <c r="CO59">
        <f t="shared" si="61"/>
        <v>0</v>
      </c>
      <c r="CP59">
        <f t="shared" si="62"/>
        <v>0</v>
      </c>
      <c r="CU59">
        <f t="shared" si="63"/>
        <v>0</v>
      </c>
      <c r="CV59">
        <f t="shared" si="64"/>
        <v>0</v>
      </c>
      <c r="DF59">
        <f t="shared" si="65"/>
        <v>0</v>
      </c>
      <c r="DH59">
        <f t="shared" ref="DH59" si="102">IF(SUM(AA59:AO59)+SUM(AR59:AZ65)=0,0,1)</f>
        <v>0</v>
      </c>
      <c r="DI59">
        <f t="shared" si="66"/>
        <v>0</v>
      </c>
      <c r="DJ59">
        <f t="shared" si="67"/>
        <v>0</v>
      </c>
      <c r="DK59" t="str">
        <f t="shared" si="81"/>
        <v/>
      </c>
      <c r="DL59">
        <f t="shared" si="79"/>
        <v>1</v>
      </c>
      <c r="DM59" s="117">
        <f t="shared" si="82"/>
        <v>0</v>
      </c>
      <c r="DN59" s="117">
        <f>IF(B10="法人会員",1,0)</f>
        <v>1</v>
      </c>
      <c r="DO59" s="117"/>
      <c r="DP59" s="117">
        <f t="shared" si="69"/>
        <v>0</v>
      </c>
      <c r="DQ59" s="117">
        <f t="shared" si="70"/>
        <v>1</v>
      </c>
      <c r="DR59" s="117">
        <f t="shared" si="71"/>
        <v>0</v>
      </c>
      <c r="DS59" s="117">
        <f t="shared" si="72"/>
        <v>0</v>
      </c>
      <c r="DT59" s="117">
        <f t="shared" si="73"/>
        <v>0</v>
      </c>
      <c r="DU59" s="117">
        <f t="shared" si="83"/>
        <v>0</v>
      </c>
      <c r="DV59" s="117">
        <f t="shared" si="84"/>
        <v>0</v>
      </c>
      <c r="DW59" s="117">
        <f t="shared" si="85"/>
        <v>0</v>
      </c>
      <c r="DX59" s="117">
        <f t="shared" si="86"/>
        <v>0</v>
      </c>
      <c r="DY59" s="117"/>
      <c r="DZ59" s="117">
        <f t="shared" si="101"/>
        <v>0</v>
      </c>
      <c r="EA59" s="117">
        <f t="shared" si="87"/>
        <v>0</v>
      </c>
      <c r="EB59" s="117">
        <f t="shared" si="88"/>
        <v>0</v>
      </c>
      <c r="EC59" s="117">
        <f t="shared" si="89"/>
        <v>0</v>
      </c>
      <c r="ED59" s="117">
        <f t="shared" si="90"/>
        <v>0</v>
      </c>
      <c r="EE59" s="117">
        <f t="shared" si="91"/>
        <v>0</v>
      </c>
      <c r="EF59" s="117">
        <f t="shared" si="92"/>
        <v>0</v>
      </c>
      <c r="EG59" s="117">
        <f t="shared" si="93"/>
        <v>0</v>
      </c>
      <c r="EH59" s="117"/>
      <c r="EI59" s="117"/>
      <c r="EJ59" s="117"/>
      <c r="EK59" s="117"/>
      <c r="EL59" s="117"/>
      <c r="EM59" s="117"/>
      <c r="EN59" s="117">
        <f t="shared" si="94"/>
        <v>0</v>
      </c>
      <c r="EO59" s="117">
        <f t="shared" si="95"/>
        <v>0</v>
      </c>
      <c r="EP59" s="117">
        <f t="shared" si="96"/>
        <v>0</v>
      </c>
      <c r="EQ59" s="117">
        <f t="shared" si="97"/>
        <v>1</v>
      </c>
      <c r="ER59" s="117">
        <f t="shared" si="98"/>
        <v>0</v>
      </c>
      <c r="ES59" s="118">
        <f t="shared" si="99"/>
        <v>0</v>
      </c>
      <c r="ET59" s="118">
        <f t="shared" si="75"/>
        <v>0</v>
      </c>
      <c r="EU59" s="118">
        <f t="shared" si="76"/>
        <v>0</v>
      </c>
      <c r="EV59" s="118">
        <f t="shared" si="77"/>
        <v>0</v>
      </c>
      <c r="EW59" s="118">
        <f t="shared" si="100"/>
        <v>0</v>
      </c>
    </row>
    <row r="60" spans="1:153">
      <c r="A60" s="24">
        <v>46</v>
      </c>
      <c r="B60" s="46"/>
      <c r="C60" s="48"/>
      <c r="D60" s="47"/>
      <c r="E60" s="34"/>
      <c r="F60" s="35"/>
      <c r="G60" s="36"/>
      <c r="H60" s="37"/>
      <c r="I60" s="75"/>
      <c r="J60" s="76"/>
      <c r="K60" s="77"/>
      <c r="L60" s="75"/>
      <c r="M60" s="78"/>
      <c r="N60" s="79"/>
      <c r="O60" s="80"/>
      <c r="P60" s="81"/>
      <c r="Q60" s="75"/>
      <c r="R60" s="75"/>
      <c r="S60" s="75"/>
      <c r="T60" s="75"/>
      <c r="U60" s="75"/>
      <c r="V60" s="75"/>
      <c r="W60" s="103"/>
      <c r="X60" s="102" t="str">
        <f t="shared" si="78"/>
        <v>会員</v>
      </c>
      <c r="Z60">
        <f t="shared" si="23"/>
        <v>0</v>
      </c>
      <c r="AA60">
        <f t="shared" si="24"/>
        <v>0</v>
      </c>
      <c r="AB60">
        <f t="shared" si="25"/>
        <v>0</v>
      </c>
      <c r="AC60">
        <f t="shared" si="26"/>
        <v>0</v>
      </c>
      <c r="AD60">
        <f t="shared" si="27"/>
        <v>0</v>
      </c>
      <c r="AE60">
        <f t="shared" si="28"/>
        <v>0</v>
      </c>
      <c r="AF60">
        <f t="shared" si="29"/>
        <v>0</v>
      </c>
      <c r="AG60">
        <f t="shared" si="30"/>
        <v>0</v>
      </c>
      <c r="AH60">
        <f t="shared" si="31"/>
        <v>0</v>
      </c>
      <c r="AI60">
        <f t="shared" si="32"/>
        <v>0</v>
      </c>
      <c r="AJ60">
        <f t="shared" si="33"/>
        <v>0</v>
      </c>
      <c r="AK60">
        <f t="shared" si="34"/>
        <v>0</v>
      </c>
      <c r="AL60">
        <f t="shared" si="35"/>
        <v>0</v>
      </c>
      <c r="AM60">
        <f t="shared" si="36"/>
        <v>0</v>
      </c>
      <c r="AN60">
        <f t="shared" si="37"/>
        <v>0</v>
      </c>
      <c r="AO60">
        <f t="shared" si="38"/>
        <v>0</v>
      </c>
      <c r="AP60">
        <f t="shared" si="39"/>
        <v>0</v>
      </c>
      <c r="AQ60">
        <f t="shared" si="40"/>
        <v>0</v>
      </c>
      <c r="AR60">
        <f t="shared" si="41"/>
        <v>0</v>
      </c>
      <c r="AT60">
        <f t="shared" si="42"/>
        <v>0</v>
      </c>
      <c r="AU60">
        <f t="shared" si="43"/>
        <v>0</v>
      </c>
      <c r="AV60">
        <f t="shared" si="44"/>
        <v>0</v>
      </c>
      <c r="AW60">
        <f t="shared" si="45"/>
        <v>0</v>
      </c>
      <c r="AX60">
        <f t="shared" si="46"/>
        <v>0</v>
      </c>
      <c r="BP60">
        <f t="shared" si="47"/>
        <v>0</v>
      </c>
      <c r="BQ60">
        <f t="shared" si="48"/>
        <v>0</v>
      </c>
      <c r="BZ60">
        <f t="shared" si="49"/>
        <v>0</v>
      </c>
      <c r="CA60">
        <f t="shared" si="50"/>
        <v>0</v>
      </c>
      <c r="CB60">
        <f t="shared" si="51"/>
        <v>0</v>
      </c>
      <c r="CC60">
        <f t="shared" si="52"/>
        <v>0</v>
      </c>
      <c r="CD60">
        <f t="shared" si="53"/>
        <v>0</v>
      </c>
      <c r="CE60">
        <f t="shared" si="54"/>
        <v>0</v>
      </c>
      <c r="CF60">
        <f t="shared" si="55"/>
        <v>0</v>
      </c>
      <c r="CG60">
        <f t="shared" si="80"/>
        <v>0</v>
      </c>
      <c r="CH60">
        <f t="shared" si="56"/>
        <v>0</v>
      </c>
      <c r="CI60">
        <f t="shared" si="57"/>
        <v>0</v>
      </c>
      <c r="CJ60">
        <f t="shared" si="58"/>
        <v>0</v>
      </c>
      <c r="CK60">
        <f t="shared" si="59"/>
        <v>0</v>
      </c>
      <c r="CN60">
        <f t="shared" si="60"/>
        <v>0</v>
      </c>
      <c r="CO60">
        <f t="shared" si="61"/>
        <v>0</v>
      </c>
      <c r="CP60">
        <f t="shared" si="62"/>
        <v>0</v>
      </c>
      <c r="CU60">
        <f t="shared" si="63"/>
        <v>0</v>
      </c>
      <c r="CV60">
        <f t="shared" si="64"/>
        <v>0</v>
      </c>
      <c r="DF60">
        <f t="shared" si="65"/>
        <v>0</v>
      </c>
      <c r="DH60">
        <f>IF(SUM(AA60:AO60)+SUM(AR60:AZ65)=0,0,1)</f>
        <v>0</v>
      </c>
      <c r="DI60">
        <f t="shared" si="66"/>
        <v>0</v>
      </c>
      <c r="DJ60">
        <f t="shared" si="67"/>
        <v>0</v>
      </c>
      <c r="DK60" t="str">
        <f t="shared" si="81"/>
        <v/>
      </c>
      <c r="DL60">
        <f t="shared" si="79"/>
        <v>1</v>
      </c>
      <c r="DM60" s="117">
        <f t="shared" si="82"/>
        <v>0</v>
      </c>
      <c r="DN60" s="117">
        <f>IF(B10="法人会員",1,0)</f>
        <v>1</v>
      </c>
      <c r="DO60" s="117"/>
      <c r="DP60" s="117">
        <f t="shared" si="69"/>
        <v>0</v>
      </c>
      <c r="DQ60" s="117">
        <f t="shared" si="70"/>
        <v>1</v>
      </c>
      <c r="DR60" s="117">
        <f t="shared" si="71"/>
        <v>0</v>
      </c>
      <c r="DS60" s="117">
        <f t="shared" si="72"/>
        <v>0</v>
      </c>
      <c r="DT60" s="117">
        <f t="shared" si="73"/>
        <v>0</v>
      </c>
      <c r="DU60" s="117">
        <f t="shared" si="83"/>
        <v>0</v>
      </c>
      <c r="DV60" s="117">
        <f t="shared" si="84"/>
        <v>0</v>
      </c>
      <c r="DW60" s="117">
        <f t="shared" si="85"/>
        <v>0</v>
      </c>
      <c r="DX60" s="117">
        <f t="shared" si="86"/>
        <v>0</v>
      </c>
      <c r="DY60" s="117"/>
      <c r="DZ60" s="117">
        <f t="shared" si="101"/>
        <v>0</v>
      </c>
      <c r="EA60" s="117">
        <f t="shared" si="87"/>
        <v>0</v>
      </c>
      <c r="EB60" s="117">
        <f t="shared" si="88"/>
        <v>0</v>
      </c>
      <c r="EC60" s="117">
        <f t="shared" si="89"/>
        <v>0</v>
      </c>
      <c r="ED60" s="117">
        <f t="shared" si="90"/>
        <v>0</v>
      </c>
      <c r="EE60" s="117">
        <f t="shared" si="91"/>
        <v>0</v>
      </c>
      <c r="EF60" s="117">
        <f t="shared" si="92"/>
        <v>0</v>
      </c>
      <c r="EG60" s="117">
        <f t="shared" si="93"/>
        <v>0</v>
      </c>
      <c r="EH60" s="117"/>
      <c r="EI60" s="117"/>
      <c r="EJ60" s="117"/>
      <c r="EK60" s="117"/>
      <c r="EL60" s="117"/>
      <c r="EM60" s="117"/>
      <c r="EN60" s="117">
        <f t="shared" si="94"/>
        <v>0</v>
      </c>
      <c r="EO60" s="117">
        <f t="shared" si="95"/>
        <v>0</v>
      </c>
      <c r="EP60" s="117">
        <f t="shared" si="96"/>
        <v>0</v>
      </c>
      <c r="EQ60" s="117">
        <f t="shared" si="97"/>
        <v>1</v>
      </c>
      <c r="ER60" s="117">
        <f t="shared" si="98"/>
        <v>0</v>
      </c>
      <c r="ES60" s="118">
        <f t="shared" si="99"/>
        <v>0</v>
      </c>
      <c r="ET60" s="118">
        <f t="shared" si="75"/>
        <v>0</v>
      </c>
      <c r="EU60" s="118">
        <f t="shared" si="76"/>
        <v>0</v>
      </c>
      <c r="EV60" s="118">
        <f t="shared" si="77"/>
        <v>0</v>
      </c>
      <c r="EW60" s="118">
        <f t="shared" si="100"/>
        <v>0</v>
      </c>
    </row>
    <row r="61" spans="1:153">
      <c r="A61" s="24">
        <v>47</v>
      </c>
      <c r="B61" s="46"/>
      <c r="C61" s="48"/>
      <c r="D61" s="47"/>
      <c r="E61" s="34"/>
      <c r="F61" s="35"/>
      <c r="G61" s="36"/>
      <c r="H61" s="37"/>
      <c r="I61" s="75"/>
      <c r="J61" s="76"/>
      <c r="K61" s="77"/>
      <c r="L61" s="75"/>
      <c r="M61" s="78"/>
      <c r="N61" s="79"/>
      <c r="O61" s="80"/>
      <c r="P61" s="81"/>
      <c r="Q61" s="75"/>
      <c r="R61" s="75"/>
      <c r="S61" s="75"/>
      <c r="T61" s="75"/>
      <c r="U61" s="75"/>
      <c r="V61" s="75"/>
      <c r="W61" s="103"/>
      <c r="X61" s="102" t="str">
        <f t="shared" si="78"/>
        <v>会員</v>
      </c>
      <c r="Z61">
        <f t="shared" si="23"/>
        <v>0</v>
      </c>
      <c r="AA61">
        <f t="shared" si="24"/>
        <v>0</v>
      </c>
      <c r="AB61">
        <f t="shared" si="25"/>
        <v>0</v>
      </c>
      <c r="AC61">
        <f t="shared" si="26"/>
        <v>0</v>
      </c>
      <c r="AD61">
        <f t="shared" si="27"/>
        <v>0</v>
      </c>
      <c r="AE61">
        <f t="shared" si="28"/>
        <v>0</v>
      </c>
      <c r="AF61">
        <f t="shared" si="29"/>
        <v>0</v>
      </c>
      <c r="AG61">
        <f t="shared" si="30"/>
        <v>0</v>
      </c>
      <c r="AH61">
        <f t="shared" si="31"/>
        <v>0</v>
      </c>
      <c r="AI61">
        <f t="shared" si="32"/>
        <v>0</v>
      </c>
      <c r="AJ61">
        <f t="shared" si="33"/>
        <v>0</v>
      </c>
      <c r="AK61">
        <f t="shared" si="34"/>
        <v>0</v>
      </c>
      <c r="AL61">
        <f t="shared" si="35"/>
        <v>0</v>
      </c>
      <c r="AM61">
        <f t="shared" si="36"/>
        <v>0</v>
      </c>
      <c r="AN61">
        <f t="shared" si="37"/>
        <v>0</v>
      </c>
      <c r="AO61">
        <f t="shared" si="38"/>
        <v>0</v>
      </c>
      <c r="AP61">
        <f t="shared" si="39"/>
        <v>0</v>
      </c>
      <c r="AQ61">
        <f t="shared" si="40"/>
        <v>0</v>
      </c>
      <c r="AR61">
        <f t="shared" si="41"/>
        <v>0</v>
      </c>
      <c r="AT61">
        <f t="shared" si="42"/>
        <v>0</v>
      </c>
      <c r="AU61">
        <f t="shared" si="43"/>
        <v>0</v>
      </c>
      <c r="AV61">
        <f t="shared" si="44"/>
        <v>0</v>
      </c>
      <c r="AW61">
        <f t="shared" si="45"/>
        <v>0</v>
      </c>
      <c r="AX61">
        <f t="shared" si="46"/>
        <v>0</v>
      </c>
      <c r="BP61">
        <f t="shared" si="47"/>
        <v>0</v>
      </c>
      <c r="BQ61">
        <f t="shared" si="48"/>
        <v>0</v>
      </c>
      <c r="BZ61">
        <f t="shared" si="49"/>
        <v>0</v>
      </c>
      <c r="CA61">
        <f t="shared" si="50"/>
        <v>0</v>
      </c>
      <c r="CB61">
        <f t="shared" si="51"/>
        <v>0</v>
      </c>
      <c r="CC61">
        <f t="shared" si="52"/>
        <v>0</v>
      </c>
      <c r="CD61">
        <f t="shared" si="53"/>
        <v>0</v>
      </c>
      <c r="CE61">
        <f t="shared" si="54"/>
        <v>0</v>
      </c>
      <c r="CF61">
        <f t="shared" si="55"/>
        <v>0</v>
      </c>
      <c r="CG61">
        <f t="shared" si="80"/>
        <v>0</v>
      </c>
      <c r="CH61">
        <f t="shared" si="56"/>
        <v>0</v>
      </c>
      <c r="CI61">
        <f t="shared" si="57"/>
        <v>0</v>
      </c>
      <c r="CJ61">
        <f t="shared" si="58"/>
        <v>0</v>
      </c>
      <c r="CK61">
        <f t="shared" si="59"/>
        <v>0</v>
      </c>
      <c r="CN61">
        <f t="shared" si="60"/>
        <v>0</v>
      </c>
      <c r="CO61">
        <f t="shared" si="61"/>
        <v>0</v>
      </c>
      <c r="CP61">
        <f t="shared" si="62"/>
        <v>0</v>
      </c>
      <c r="CU61">
        <f t="shared" si="63"/>
        <v>0</v>
      </c>
      <c r="CV61">
        <f t="shared" si="64"/>
        <v>0</v>
      </c>
      <c r="DF61">
        <f t="shared" si="65"/>
        <v>0</v>
      </c>
      <c r="DH61">
        <f>IF(SUM(AA61:AO61)+SUM(AR61:AZ66)=0,0,1)</f>
        <v>0</v>
      </c>
      <c r="DI61">
        <f t="shared" si="66"/>
        <v>0</v>
      </c>
      <c r="DJ61">
        <f t="shared" si="67"/>
        <v>0</v>
      </c>
      <c r="DK61" t="str">
        <f t="shared" si="81"/>
        <v/>
      </c>
      <c r="DL61">
        <f t="shared" si="79"/>
        <v>1</v>
      </c>
      <c r="DM61" s="117">
        <f t="shared" si="82"/>
        <v>0</v>
      </c>
      <c r="DN61" s="117">
        <f>IF(B10="法人会員",1,0)</f>
        <v>1</v>
      </c>
      <c r="DO61" s="117"/>
      <c r="DP61" s="117">
        <f t="shared" si="69"/>
        <v>0</v>
      </c>
      <c r="DQ61" s="117">
        <f t="shared" si="70"/>
        <v>1</v>
      </c>
      <c r="DR61" s="117">
        <f t="shared" si="71"/>
        <v>0</v>
      </c>
      <c r="DS61" s="117">
        <f t="shared" si="72"/>
        <v>0</v>
      </c>
      <c r="DT61" s="117">
        <f t="shared" si="73"/>
        <v>0</v>
      </c>
      <c r="DU61" s="117">
        <f t="shared" si="83"/>
        <v>0</v>
      </c>
      <c r="DV61" s="117">
        <f t="shared" si="84"/>
        <v>0</v>
      </c>
      <c r="DW61" s="117">
        <f t="shared" si="85"/>
        <v>0</v>
      </c>
      <c r="DX61" s="117">
        <f t="shared" si="86"/>
        <v>0</v>
      </c>
      <c r="DY61" s="117"/>
      <c r="DZ61" s="117">
        <f t="shared" si="101"/>
        <v>0</v>
      </c>
      <c r="EA61" s="117">
        <f t="shared" si="87"/>
        <v>0</v>
      </c>
      <c r="EB61" s="117">
        <f t="shared" si="88"/>
        <v>0</v>
      </c>
      <c r="EC61" s="117">
        <f t="shared" si="89"/>
        <v>0</v>
      </c>
      <c r="ED61" s="117">
        <f t="shared" si="90"/>
        <v>0</v>
      </c>
      <c r="EE61" s="117">
        <f t="shared" si="91"/>
        <v>0</v>
      </c>
      <c r="EF61" s="117">
        <f t="shared" si="92"/>
        <v>0</v>
      </c>
      <c r="EG61" s="117">
        <f t="shared" si="93"/>
        <v>0</v>
      </c>
      <c r="EH61" s="117"/>
      <c r="EI61" s="117"/>
      <c r="EJ61" s="117"/>
      <c r="EK61" s="117"/>
      <c r="EL61" s="117"/>
      <c r="EM61" s="117"/>
      <c r="EN61" s="117">
        <f t="shared" si="94"/>
        <v>0</v>
      </c>
      <c r="EO61" s="117">
        <f t="shared" si="95"/>
        <v>0</v>
      </c>
      <c r="EP61" s="117">
        <f t="shared" si="96"/>
        <v>0</v>
      </c>
      <c r="EQ61" s="117">
        <f t="shared" si="97"/>
        <v>1</v>
      </c>
      <c r="ER61" s="117">
        <f t="shared" si="98"/>
        <v>0</v>
      </c>
      <c r="ES61" s="118">
        <f t="shared" si="99"/>
        <v>0</v>
      </c>
      <c r="ET61" s="118">
        <f t="shared" si="75"/>
        <v>0</v>
      </c>
      <c r="EU61" s="118">
        <f t="shared" si="76"/>
        <v>0</v>
      </c>
      <c r="EV61" s="118">
        <f t="shared" si="77"/>
        <v>0</v>
      </c>
      <c r="EW61" s="118">
        <f t="shared" si="100"/>
        <v>0</v>
      </c>
    </row>
    <row r="62" spans="1:153">
      <c r="A62" s="24">
        <v>48</v>
      </c>
      <c r="B62" s="46"/>
      <c r="C62" s="48"/>
      <c r="D62" s="47"/>
      <c r="E62" s="34"/>
      <c r="F62" s="35"/>
      <c r="G62" s="36"/>
      <c r="H62" s="37"/>
      <c r="I62" s="75"/>
      <c r="J62" s="76"/>
      <c r="K62" s="77"/>
      <c r="L62" s="75"/>
      <c r="M62" s="78"/>
      <c r="N62" s="79"/>
      <c r="O62" s="80"/>
      <c r="P62" s="81"/>
      <c r="Q62" s="75"/>
      <c r="R62" s="75"/>
      <c r="S62" s="75"/>
      <c r="T62" s="75"/>
      <c r="U62" s="75"/>
      <c r="V62" s="75"/>
      <c r="W62" s="103"/>
      <c r="X62" s="102" t="str">
        <f t="shared" si="78"/>
        <v>会員</v>
      </c>
      <c r="Z62">
        <f t="shared" si="23"/>
        <v>0</v>
      </c>
      <c r="AA62">
        <f t="shared" si="24"/>
        <v>0</v>
      </c>
      <c r="AB62">
        <f t="shared" si="25"/>
        <v>0</v>
      </c>
      <c r="AC62">
        <f t="shared" si="26"/>
        <v>0</v>
      </c>
      <c r="AD62">
        <f t="shared" si="27"/>
        <v>0</v>
      </c>
      <c r="AE62">
        <f t="shared" si="28"/>
        <v>0</v>
      </c>
      <c r="AF62">
        <f t="shared" si="29"/>
        <v>0</v>
      </c>
      <c r="AG62">
        <f t="shared" si="30"/>
        <v>0</v>
      </c>
      <c r="AH62">
        <f t="shared" si="31"/>
        <v>0</v>
      </c>
      <c r="AI62">
        <f t="shared" si="32"/>
        <v>0</v>
      </c>
      <c r="AJ62">
        <f t="shared" si="33"/>
        <v>0</v>
      </c>
      <c r="AK62">
        <f t="shared" si="34"/>
        <v>0</v>
      </c>
      <c r="AL62">
        <f t="shared" si="35"/>
        <v>0</v>
      </c>
      <c r="AM62">
        <f t="shared" si="36"/>
        <v>0</v>
      </c>
      <c r="AN62">
        <f t="shared" si="37"/>
        <v>0</v>
      </c>
      <c r="AO62">
        <f t="shared" si="38"/>
        <v>0</v>
      </c>
      <c r="AP62">
        <f t="shared" si="39"/>
        <v>0</v>
      </c>
      <c r="AQ62">
        <f t="shared" si="40"/>
        <v>0</v>
      </c>
      <c r="AR62">
        <f t="shared" si="41"/>
        <v>0</v>
      </c>
      <c r="AT62">
        <f t="shared" si="42"/>
        <v>0</v>
      </c>
      <c r="AU62">
        <f t="shared" si="43"/>
        <v>0</v>
      </c>
      <c r="AV62">
        <f t="shared" si="44"/>
        <v>0</v>
      </c>
      <c r="AW62">
        <f t="shared" si="45"/>
        <v>0</v>
      </c>
      <c r="AX62">
        <f t="shared" si="46"/>
        <v>0</v>
      </c>
      <c r="BP62">
        <f t="shared" si="47"/>
        <v>0</v>
      </c>
      <c r="BQ62">
        <f t="shared" si="48"/>
        <v>0</v>
      </c>
      <c r="BZ62">
        <f t="shared" si="49"/>
        <v>0</v>
      </c>
      <c r="CA62">
        <f t="shared" si="50"/>
        <v>0</v>
      </c>
      <c r="CB62">
        <f t="shared" si="51"/>
        <v>0</v>
      </c>
      <c r="CC62">
        <f t="shared" si="52"/>
        <v>0</v>
      </c>
      <c r="CD62">
        <f t="shared" si="53"/>
        <v>0</v>
      </c>
      <c r="CE62">
        <f t="shared" si="54"/>
        <v>0</v>
      </c>
      <c r="CF62">
        <f t="shared" si="55"/>
        <v>0</v>
      </c>
      <c r="CG62">
        <f t="shared" si="80"/>
        <v>0</v>
      </c>
      <c r="CH62">
        <f t="shared" si="56"/>
        <v>0</v>
      </c>
      <c r="CI62">
        <f t="shared" si="57"/>
        <v>0</v>
      </c>
      <c r="CJ62">
        <f t="shared" si="58"/>
        <v>0</v>
      </c>
      <c r="CK62">
        <f t="shared" si="59"/>
        <v>0</v>
      </c>
      <c r="CN62">
        <f t="shared" si="60"/>
        <v>0</v>
      </c>
      <c r="CO62">
        <f t="shared" si="61"/>
        <v>0</v>
      </c>
      <c r="CP62">
        <f t="shared" si="62"/>
        <v>0</v>
      </c>
      <c r="CU62">
        <f t="shared" si="63"/>
        <v>0</v>
      </c>
      <c r="CV62">
        <f t="shared" si="64"/>
        <v>0</v>
      </c>
      <c r="DF62">
        <f t="shared" si="65"/>
        <v>0</v>
      </c>
      <c r="DH62">
        <f>IF(SUM(AA62:AO62)+SUM(AR62:AZ67)=0,0,1)</f>
        <v>0</v>
      </c>
      <c r="DI62">
        <f t="shared" si="66"/>
        <v>0</v>
      </c>
      <c r="DJ62">
        <f t="shared" si="67"/>
        <v>0</v>
      </c>
      <c r="DK62" t="str">
        <f t="shared" si="81"/>
        <v/>
      </c>
      <c r="DL62">
        <f t="shared" si="79"/>
        <v>1</v>
      </c>
      <c r="DM62" s="117">
        <f t="shared" si="82"/>
        <v>0</v>
      </c>
      <c r="DN62" s="117">
        <f>IF(B10="法人会員",1,0)</f>
        <v>1</v>
      </c>
      <c r="DO62" s="117"/>
      <c r="DP62" s="117">
        <f t="shared" si="69"/>
        <v>0</v>
      </c>
      <c r="DQ62" s="117">
        <f t="shared" si="70"/>
        <v>1</v>
      </c>
      <c r="DR62" s="117">
        <f t="shared" si="71"/>
        <v>0</v>
      </c>
      <c r="DS62" s="117">
        <f t="shared" si="72"/>
        <v>0</v>
      </c>
      <c r="DT62" s="117">
        <f t="shared" si="73"/>
        <v>0</v>
      </c>
      <c r="DU62" s="117">
        <f t="shared" si="83"/>
        <v>0</v>
      </c>
      <c r="DV62" s="117">
        <f t="shared" si="84"/>
        <v>0</v>
      </c>
      <c r="DW62" s="117">
        <f t="shared" si="85"/>
        <v>0</v>
      </c>
      <c r="DX62" s="117">
        <f t="shared" si="86"/>
        <v>0</v>
      </c>
      <c r="DY62" s="117"/>
      <c r="DZ62" s="117">
        <f t="shared" si="101"/>
        <v>0</v>
      </c>
      <c r="EA62" s="117">
        <f t="shared" si="87"/>
        <v>0</v>
      </c>
      <c r="EB62" s="117">
        <f t="shared" si="88"/>
        <v>0</v>
      </c>
      <c r="EC62" s="117">
        <f t="shared" si="89"/>
        <v>0</v>
      </c>
      <c r="ED62" s="117">
        <f t="shared" si="90"/>
        <v>0</v>
      </c>
      <c r="EE62" s="117">
        <f t="shared" si="91"/>
        <v>0</v>
      </c>
      <c r="EF62" s="117">
        <f t="shared" si="92"/>
        <v>0</v>
      </c>
      <c r="EG62" s="117">
        <f t="shared" si="93"/>
        <v>0</v>
      </c>
      <c r="EH62" s="117"/>
      <c r="EI62" s="117"/>
      <c r="EJ62" s="117"/>
      <c r="EK62" s="117"/>
      <c r="EL62" s="117"/>
      <c r="EM62" s="117"/>
      <c r="EN62" s="117">
        <f t="shared" si="94"/>
        <v>0</v>
      </c>
      <c r="EO62" s="117">
        <f t="shared" si="95"/>
        <v>0</v>
      </c>
      <c r="EP62" s="117">
        <f t="shared" si="96"/>
        <v>0</v>
      </c>
      <c r="EQ62" s="117">
        <f t="shared" si="97"/>
        <v>1</v>
      </c>
      <c r="ER62" s="117">
        <f t="shared" si="98"/>
        <v>0</v>
      </c>
      <c r="ES62" s="118">
        <f t="shared" si="99"/>
        <v>0</v>
      </c>
      <c r="ET62" s="118">
        <f t="shared" si="75"/>
        <v>0</v>
      </c>
      <c r="EU62" s="118">
        <f t="shared" si="76"/>
        <v>0</v>
      </c>
      <c r="EV62" s="118">
        <f t="shared" si="77"/>
        <v>0</v>
      </c>
      <c r="EW62" s="118">
        <f t="shared" si="100"/>
        <v>0</v>
      </c>
    </row>
    <row r="63" spans="1:153">
      <c r="A63" s="24">
        <v>49</v>
      </c>
      <c r="B63" s="46"/>
      <c r="C63" s="48"/>
      <c r="D63" s="47"/>
      <c r="E63" s="34"/>
      <c r="F63" s="35"/>
      <c r="G63" s="36"/>
      <c r="H63" s="37"/>
      <c r="I63" s="75"/>
      <c r="J63" s="76"/>
      <c r="K63" s="77"/>
      <c r="L63" s="75"/>
      <c r="M63" s="78"/>
      <c r="N63" s="79"/>
      <c r="O63" s="80"/>
      <c r="P63" s="81"/>
      <c r="Q63" s="75"/>
      <c r="R63" s="75"/>
      <c r="S63" s="75"/>
      <c r="T63" s="75"/>
      <c r="U63" s="75"/>
      <c r="V63" s="75"/>
      <c r="W63" s="103"/>
      <c r="X63" s="102" t="str">
        <f t="shared" si="78"/>
        <v>会員</v>
      </c>
      <c r="Z63">
        <f t="shared" si="23"/>
        <v>0</v>
      </c>
      <c r="AA63">
        <f t="shared" si="24"/>
        <v>0</v>
      </c>
      <c r="AB63">
        <f t="shared" si="25"/>
        <v>0</v>
      </c>
      <c r="AC63">
        <f t="shared" si="26"/>
        <v>0</v>
      </c>
      <c r="AD63">
        <f t="shared" si="27"/>
        <v>0</v>
      </c>
      <c r="AE63">
        <f t="shared" si="28"/>
        <v>0</v>
      </c>
      <c r="AF63">
        <f t="shared" si="29"/>
        <v>0</v>
      </c>
      <c r="AG63">
        <f t="shared" si="30"/>
        <v>0</v>
      </c>
      <c r="AH63">
        <f t="shared" si="31"/>
        <v>0</v>
      </c>
      <c r="AI63">
        <f t="shared" si="32"/>
        <v>0</v>
      </c>
      <c r="AJ63">
        <f t="shared" si="33"/>
        <v>0</v>
      </c>
      <c r="AK63">
        <f t="shared" si="34"/>
        <v>0</v>
      </c>
      <c r="AL63">
        <f t="shared" si="35"/>
        <v>0</v>
      </c>
      <c r="AM63">
        <f t="shared" si="36"/>
        <v>0</v>
      </c>
      <c r="AN63">
        <f t="shared" si="37"/>
        <v>0</v>
      </c>
      <c r="AO63">
        <f t="shared" si="38"/>
        <v>0</v>
      </c>
      <c r="AP63">
        <f t="shared" si="39"/>
        <v>0</v>
      </c>
      <c r="AQ63">
        <f t="shared" si="40"/>
        <v>0</v>
      </c>
      <c r="AR63">
        <f t="shared" si="41"/>
        <v>0</v>
      </c>
      <c r="AT63">
        <f t="shared" si="42"/>
        <v>0</v>
      </c>
      <c r="AU63">
        <f t="shared" si="43"/>
        <v>0</v>
      </c>
      <c r="AV63">
        <f t="shared" si="44"/>
        <v>0</v>
      </c>
      <c r="AW63">
        <f t="shared" si="45"/>
        <v>0</v>
      </c>
      <c r="AX63">
        <f t="shared" si="46"/>
        <v>0</v>
      </c>
      <c r="BP63">
        <f t="shared" si="47"/>
        <v>0</v>
      </c>
      <c r="BQ63">
        <f t="shared" si="48"/>
        <v>0</v>
      </c>
      <c r="BZ63">
        <f t="shared" si="49"/>
        <v>0</v>
      </c>
      <c r="CA63">
        <f t="shared" si="50"/>
        <v>0</v>
      </c>
      <c r="CB63">
        <f t="shared" si="51"/>
        <v>0</v>
      </c>
      <c r="CC63">
        <f t="shared" si="52"/>
        <v>0</v>
      </c>
      <c r="CD63">
        <f t="shared" si="53"/>
        <v>0</v>
      </c>
      <c r="CE63">
        <f t="shared" si="54"/>
        <v>0</v>
      </c>
      <c r="CF63">
        <f t="shared" si="55"/>
        <v>0</v>
      </c>
      <c r="CG63">
        <f t="shared" si="80"/>
        <v>0</v>
      </c>
      <c r="CH63">
        <f t="shared" si="56"/>
        <v>0</v>
      </c>
      <c r="CI63">
        <f t="shared" si="57"/>
        <v>0</v>
      </c>
      <c r="CJ63">
        <f t="shared" si="58"/>
        <v>0</v>
      </c>
      <c r="CK63">
        <f t="shared" si="59"/>
        <v>0</v>
      </c>
      <c r="CN63">
        <f t="shared" si="60"/>
        <v>0</v>
      </c>
      <c r="CO63">
        <f t="shared" si="61"/>
        <v>0</v>
      </c>
      <c r="CP63">
        <f t="shared" si="62"/>
        <v>0</v>
      </c>
      <c r="CU63">
        <f t="shared" si="63"/>
        <v>0</v>
      </c>
      <c r="CV63">
        <f t="shared" si="64"/>
        <v>0</v>
      </c>
      <c r="DF63">
        <f t="shared" si="65"/>
        <v>0</v>
      </c>
      <c r="DH63">
        <f>IF(SUM(AA63:AO63)+SUM(AR63:AZ68)=0,0,1)</f>
        <v>0</v>
      </c>
      <c r="DI63">
        <f t="shared" si="66"/>
        <v>0</v>
      </c>
      <c r="DJ63">
        <f t="shared" si="67"/>
        <v>0</v>
      </c>
      <c r="DK63" t="str">
        <f t="shared" si="81"/>
        <v/>
      </c>
      <c r="DL63">
        <f t="shared" si="79"/>
        <v>1</v>
      </c>
      <c r="DM63" s="117">
        <f t="shared" si="82"/>
        <v>0</v>
      </c>
      <c r="DN63" s="117">
        <f>IF(B10="法人会員",1,0)</f>
        <v>1</v>
      </c>
      <c r="DO63" s="117"/>
      <c r="DP63" s="117">
        <f t="shared" si="69"/>
        <v>0</v>
      </c>
      <c r="DQ63" s="117">
        <f t="shared" si="70"/>
        <v>1</v>
      </c>
      <c r="DR63" s="117">
        <f t="shared" si="71"/>
        <v>0</v>
      </c>
      <c r="DS63" s="117">
        <f t="shared" si="72"/>
        <v>0</v>
      </c>
      <c r="DT63" s="117">
        <f t="shared" si="73"/>
        <v>0</v>
      </c>
      <c r="DU63" s="117">
        <f t="shared" si="83"/>
        <v>0</v>
      </c>
      <c r="DV63" s="117">
        <f t="shared" si="84"/>
        <v>0</v>
      </c>
      <c r="DW63" s="117">
        <f t="shared" si="85"/>
        <v>0</v>
      </c>
      <c r="DX63" s="117">
        <f t="shared" si="86"/>
        <v>0</v>
      </c>
      <c r="DY63" s="117"/>
      <c r="DZ63" s="117">
        <f t="shared" si="101"/>
        <v>0</v>
      </c>
      <c r="EA63" s="117">
        <f t="shared" si="87"/>
        <v>0</v>
      </c>
      <c r="EB63" s="117">
        <f t="shared" si="88"/>
        <v>0</v>
      </c>
      <c r="EC63" s="117">
        <f t="shared" si="89"/>
        <v>0</v>
      </c>
      <c r="ED63" s="117">
        <f t="shared" si="90"/>
        <v>0</v>
      </c>
      <c r="EE63" s="117">
        <f t="shared" si="91"/>
        <v>0</v>
      </c>
      <c r="EF63" s="117">
        <f t="shared" si="92"/>
        <v>0</v>
      </c>
      <c r="EG63" s="117">
        <f t="shared" si="93"/>
        <v>0</v>
      </c>
      <c r="EH63" s="117"/>
      <c r="EI63" s="117"/>
      <c r="EJ63" s="117"/>
      <c r="EK63" s="117"/>
      <c r="EL63" s="117"/>
      <c r="EM63" s="117"/>
      <c r="EN63" s="117">
        <f t="shared" si="94"/>
        <v>0</v>
      </c>
      <c r="EO63" s="117">
        <f t="shared" si="95"/>
        <v>0</v>
      </c>
      <c r="EP63" s="117">
        <f t="shared" si="96"/>
        <v>0</v>
      </c>
      <c r="EQ63" s="117">
        <f t="shared" si="97"/>
        <v>1</v>
      </c>
      <c r="ER63" s="117">
        <f t="shared" si="98"/>
        <v>0</v>
      </c>
      <c r="ES63" s="118">
        <f t="shared" si="99"/>
        <v>0</v>
      </c>
      <c r="ET63" s="118">
        <f t="shared" si="75"/>
        <v>0</v>
      </c>
      <c r="EU63" s="118">
        <f t="shared" si="76"/>
        <v>0</v>
      </c>
      <c r="EV63" s="118">
        <f t="shared" si="77"/>
        <v>0</v>
      </c>
      <c r="EW63" s="118">
        <f t="shared" si="100"/>
        <v>0</v>
      </c>
    </row>
    <row r="64" spans="1:153">
      <c r="A64" s="54">
        <v>50</v>
      </c>
      <c r="B64" s="55"/>
      <c r="C64" s="56"/>
      <c r="D64" s="57"/>
      <c r="E64" s="58"/>
      <c r="F64" s="59"/>
      <c r="G64" s="60"/>
      <c r="H64" s="61"/>
      <c r="I64" s="89"/>
      <c r="J64" s="90"/>
      <c r="K64" s="91"/>
      <c r="L64" s="89"/>
      <c r="M64" s="92"/>
      <c r="N64" s="93"/>
      <c r="O64" s="94"/>
      <c r="P64" s="95"/>
      <c r="Q64" s="89"/>
      <c r="R64" s="89"/>
      <c r="S64" s="89"/>
      <c r="T64" s="89"/>
      <c r="U64" s="89"/>
      <c r="V64" s="89"/>
      <c r="W64" s="106"/>
      <c r="X64" s="107" t="str">
        <f t="shared" si="78"/>
        <v>会員</v>
      </c>
      <c r="Z64">
        <f t="shared" si="23"/>
        <v>0</v>
      </c>
      <c r="AA64">
        <f t="shared" si="24"/>
        <v>0</v>
      </c>
      <c r="AB64">
        <f t="shared" si="25"/>
        <v>0</v>
      </c>
      <c r="AC64">
        <f t="shared" si="26"/>
        <v>0</v>
      </c>
      <c r="AD64">
        <f t="shared" si="27"/>
        <v>0</v>
      </c>
      <c r="AE64">
        <f t="shared" si="28"/>
        <v>0</v>
      </c>
      <c r="AF64">
        <f t="shared" si="29"/>
        <v>0</v>
      </c>
      <c r="AG64">
        <f t="shared" si="30"/>
        <v>0</v>
      </c>
      <c r="AH64">
        <f t="shared" si="31"/>
        <v>0</v>
      </c>
      <c r="AI64">
        <f t="shared" si="32"/>
        <v>0</v>
      </c>
      <c r="AJ64">
        <f t="shared" si="33"/>
        <v>0</v>
      </c>
      <c r="AK64">
        <f t="shared" si="34"/>
        <v>0</v>
      </c>
      <c r="AL64">
        <f t="shared" si="35"/>
        <v>0</v>
      </c>
      <c r="AM64">
        <f t="shared" si="36"/>
        <v>0</v>
      </c>
      <c r="AN64">
        <f t="shared" si="37"/>
        <v>0</v>
      </c>
      <c r="AO64">
        <f t="shared" si="38"/>
        <v>0</v>
      </c>
      <c r="AP64">
        <f t="shared" si="39"/>
        <v>0</v>
      </c>
      <c r="AQ64">
        <f t="shared" si="40"/>
        <v>0</v>
      </c>
      <c r="AR64">
        <f t="shared" si="41"/>
        <v>0</v>
      </c>
      <c r="AT64">
        <f t="shared" si="42"/>
        <v>0</v>
      </c>
      <c r="AU64">
        <f t="shared" si="43"/>
        <v>0</v>
      </c>
      <c r="AV64">
        <f t="shared" si="44"/>
        <v>0</v>
      </c>
      <c r="AW64">
        <f t="shared" si="45"/>
        <v>0</v>
      </c>
      <c r="AX64">
        <f t="shared" si="46"/>
        <v>0</v>
      </c>
      <c r="BP64">
        <f t="shared" si="47"/>
        <v>0</v>
      </c>
      <c r="BQ64">
        <f t="shared" si="48"/>
        <v>0</v>
      </c>
      <c r="BZ64">
        <f t="shared" si="49"/>
        <v>0</v>
      </c>
      <c r="CA64">
        <f t="shared" si="50"/>
        <v>0</v>
      </c>
      <c r="CB64">
        <f t="shared" si="51"/>
        <v>0</v>
      </c>
      <c r="CC64">
        <f t="shared" si="52"/>
        <v>0</v>
      </c>
      <c r="CD64">
        <f t="shared" si="53"/>
        <v>0</v>
      </c>
      <c r="CE64">
        <f t="shared" si="54"/>
        <v>0</v>
      </c>
      <c r="CF64">
        <f t="shared" si="55"/>
        <v>0</v>
      </c>
      <c r="CG64">
        <f t="shared" si="80"/>
        <v>0</v>
      </c>
      <c r="CH64">
        <f t="shared" si="56"/>
        <v>0</v>
      </c>
      <c r="CI64">
        <f t="shared" si="57"/>
        <v>0</v>
      </c>
      <c r="CJ64">
        <f t="shared" si="58"/>
        <v>0</v>
      </c>
      <c r="CK64">
        <f t="shared" si="59"/>
        <v>0</v>
      </c>
      <c r="CN64">
        <f t="shared" si="60"/>
        <v>0</v>
      </c>
      <c r="CO64">
        <f t="shared" si="61"/>
        <v>0</v>
      </c>
      <c r="CP64">
        <f t="shared" si="62"/>
        <v>0</v>
      </c>
      <c r="CU64">
        <f t="shared" si="63"/>
        <v>0</v>
      </c>
      <c r="CV64">
        <f t="shared" si="64"/>
        <v>0</v>
      </c>
      <c r="DF64">
        <f t="shared" si="65"/>
        <v>0</v>
      </c>
      <c r="DH64">
        <f>IF(SUM(AA64:AO64)+SUM(AR64:AZ69)=0,0,1)</f>
        <v>0</v>
      </c>
      <c r="DI64">
        <f t="shared" si="66"/>
        <v>0</v>
      </c>
      <c r="DJ64">
        <f t="shared" si="67"/>
        <v>0</v>
      </c>
      <c r="DK64" t="str">
        <f t="shared" si="81"/>
        <v/>
      </c>
      <c r="DL64">
        <f t="shared" si="79"/>
        <v>1</v>
      </c>
      <c r="DM64" s="117">
        <f t="shared" si="82"/>
        <v>0</v>
      </c>
      <c r="DN64" s="117">
        <f>IF(B10="法人会員",1,0)</f>
        <v>1</v>
      </c>
      <c r="DO64" s="117"/>
      <c r="DP64" s="117">
        <f t="shared" si="69"/>
        <v>0</v>
      </c>
      <c r="DQ64" s="117">
        <f t="shared" si="70"/>
        <v>1</v>
      </c>
      <c r="DR64" s="117">
        <f t="shared" si="71"/>
        <v>0</v>
      </c>
      <c r="DS64" s="117">
        <f t="shared" si="72"/>
        <v>0</v>
      </c>
      <c r="DT64" s="117">
        <f t="shared" si="73"/>
        <v>0</v>
      </c>
      <c r="DU64" s="117">
        <f t="shared" si="83"/>
        <v>0</v>
      </c>
      <c r="DV64" s="117">
        <f t="shared" si="84"/>
        <v>0</v>
      </c>
      <c r="DW64" s="117">
        <f t="shared" si="85"/>
        <v>0</v>
      </c>
      <c r="DX64" s="117">
        <f t="shared" si="86"/>
        <v>0</v>
      </c>
      <c r="DY64" s="117"/>
      <c r="DZ64" s="117">
        <f t="shared" si="101"/>
        <v>0</v>
      </c>
      <c r="EA64" s="117">
        <f t="shared" si="87"/>
        <v>0</v>
      </c>
      <c r="EB64" s="117">
        <f t="shared" si="88"/>
        <v>0</v>
      </c>
      <c r="EC64" s="117">
        <f t="shared" si="89"/>
        <v>0</v>
      </c>
      <c r="ED64" s="117">
        <f t="shared" si="90"/>
        <v>0</v>
      </c>
      <c r="EE64" s="117">
        <f t="shared" si="91"/>
        <v>0</v>
      </c>
      <c r="EF64" s="117">
        <f t="shared" si="92"/>
        <v>0</v>
      </c>
      <c r="EG64" s="117">
        <f t="shared" si="93"/>
        <v>0</v>
      </c>
      <c r="EH64" s="117"/>
      <c r="EI64" s="117"/>
      <c r="EJ64" s="117"/>
      <c r="EK64" s="117"/>
      <c r="EL64" s="117"/>
      <c r="EM64" s="117"/>
      <c r="EN64" s="117">
        <f t="shared" si="94"/>
        <v>0</v>
      </c>
      <c r="EO64" s="117">
        <f t="shared" si="95"/>
        <v>0</v>
      </c>
      <c r="EP64" s="117">
        <f t="shared" si="96"/>
        <v>0</v>
      </c>
      <c r="EQ64" s="117">
        <f t="shared" si="97"/>
        <v>1</v>
      </c>
      <c r="ER64" s="117">
        <f t="shared" si="98"/>
        <v>0</v>
      </c>
      <c r="ES64" s="118">
        <f t="shared" si="99"/>
        <v>0</v>
      </c>
      <c r="ET64" s="118">
        <f t="shared" si="75"/>
        <v>0</v>
      </c>
      <c r="EU64" s="118">
        <f t="shared" si="76"/>
        <v>0</v>
      </c>
      <c r="EV64" s="118">
        <f t="shared" si="77"/>
        <v>0</v>
      </c>
      <c r="EW64" s="118">
        <f t="shared" si="100"/>
        <v>0</v>
      </c>
    </row>
    <row r="65" spans="2:153" ht="24" customHeight="1">
      <c r="Z65">
        <f>SUM(Z15:Z64)</f>
        <v>0</v>
      </c>
      <c r="AA65">
        <f t="shared" ref="AA65:DE65" si="103">SUM(AA15:AA64)</f>
        <v>0</v>
      </c>
      <c r="AB65">
        <f t="shared" si="103"/>
        <v>0</v>
      </c>
      <c r="AC65">
        <f t="shared" si="103"/>
        <v>0</v>
      </c>
      <c r="AD65">
        <f t="shared" si="103"/>
        <v>0</v>
      </c>
      <c r="AE65">
        <f t="shared" si="103"/>
        <v>0</v>
      </c>
      <c r="AF65">
        <f t="shared" si="103"/>
        <v>0</v>
      </c>
      <c r="AG65">
        <f t="shared" si="103"/>
        <v>0</v>
      </c>
      <c r="AH65">
        <f t="shared" si="103"/>
        <v>0</v>
      </c>
      <c r="AI65">
        <f t="shared" si="103"/>
        <v>0</v>
      </c>
      <c r="AJ65">
        <f t="shared" si="103"/>
        <v>0</v>
      </c>
      <c r="AK65">
        <f t="shared" si="103"/>
        <v>0</v>
      </c>
      <c r="AL65">
        <f t="shared" si="103"/>
        <v>0</v>
      </c>
      <c r="AM65">
        <f t="shared" si="103"/>
        <v>0</v>
      </c>
      <c r="AN65">
        <f t="shared" si="103"/>
        <v>0</v>
      </c>
      <c r="AO65">
        <f t="shared" si="103"/>
        <v>0</v>
      </c>
      <c r="AP65">
        <f t="shared" si="103"/>
        <v>0</v>
      </c>
      <c r="AQ65">
        <f t="shared" si="103"/>
        <v>0</v>
      </c>
      <c r="AR65">
        <f t="shared" si="103"/>
        <v>0</v>
      </c>
      <c r="AS65" s="3">
        <f t="shared" si="103"/>
        <v>0</v>
      </c>
      <c r="AT65">
        <f t="shared" si="103"/>
        <v>0</v>
      </c>
      <c r="AU65">
        <f t="shared" si="103"/>
        <v>0</v>
      </c>
      <c r="AV65">
        <f t="shared" si="103"/>
        <v>0</v>
      </c>
      <c r="AW65">
        <f t="shared" si="103"/>
        <v>0</v>
      </c>
      <c r="AX65">
        <f t="shared" si="103"/>
        <v>0</v>
      </c>
      <c r="AY65" s="3">
        <f t="shared" si="103"/>
        <v>0</v>
      </c>
      <c r="BA65" s="3">
        <f t="shared" si="103"/>
        <v>0</v>
      </c>
      <c r="BB65" s="3">
        <f t="shared" si="103"/>
        <v>0</v>
      </c>
      <c r="BC65" s="3">
        <f t="shared" si="103"/>
        <v>0</v>
      </c>
      <c r="BD65" s="3">
        <f t="shared" si="103"/>
        <v>0</v>
      </c>
      <c r="BE65" s="3">
        <f t="shared" si="103"/>
        <v>0</v>
      </c>
      <c r="BF65" s="3">
        <f t="shared" si="103"/>
        <v>0</v>
      </c>
      <c r="BG65" s="3">
        <f t="shared" si="103"/>
        <v>0</v>
      </c>
      <c r="BH65" s="3">
        <f t="shared" si="103"/>
        <v>0</v>
      </c>
      <c r="BI65" s="3">
        <f t="shared" si="103"/>
        <v>0</v>
      </c>
      <c r="BJ65" s="3">
        <f t="shared" si="103"/>
        <v>0</v>
      </c>
      <c r="BK65" s="3">
        <f t="shared" si="103"/>
        <v>0</v>
      </c>
      <c r="BL65" s="3">
        <f t="shared" si="103"/>
        <v>0</v>
      </c>
      <c r="BM65" s="3">
        <f t="shared" si="103"/>
        <v>0</v>
      </c>
      <c r="BN65" s="3">
        <f t="shared" si="103"/>
        <v>0</v>
      </c>
      <c r="BO65" s="3">
        <f t="shared" si="103"/>
        <v>0</v>
      </c>
      <c r="BP65">
        <f t="shared" si="103"/>
        <v>0</v>
      </c>
      <c r="BQ65">
        <f t="shared" si="103"/>
        <v>0</v>
      </c>
      <c r="BZ65">
        <f t="shared" si="103"/>
        <v>0</v>
      </c>
      <c r="CA65">
        <f t="shared" si="103"/>
        <v>0</v>
      </c>
      <c r="CB65">
        <f t="shared" si="103"/>
        <v>0</v>
      </c>
      <c r="CC65">
        <f t="shared" si="103"/>
        <v>0</v>
      </c>
      <c r="CD65">
        <f t="shared" si="103"/>
        <v>0</v>
      </c>
      <c r="CE65">
        <f t="shared" si="103"/>
        <v>0</v>
      </c>
      <c r="CF65">
        <f t="shared" si="103"/>
        <v>0</v>
      </c>
      <c r="CG65">
        <f t="shared" si="103"/>
        <v>0</v>
      </c>
      <c r="CH65">
        <f t="shared" si="103"/>
        <v>0</v>
      </c>
      <c r="CI65">
        <f t="shared" si="103"/>
        <v>0</v>
      </c>
      <c r="CJ65">
        <f t="shared" si="103"/>
        <v>0</v>
      </c>
      <c r="CK65">
        <f t="shared" si="103"/>
        <v>0</v>
      </c>
      <c r="CL65" s="3">
        <f t="shared" si="103"/>
        <v>0</v>
      </c>
      <c r="CM65" s="3">
        <f t="shared" si="103"/>
        <v>0</v>
      </c>
      <c r="CN65">
        <f t="shared" si="103"/>
        <v>0</v>
      </c>
      <c r="CO65">
        <f t="shared" si="103"/>
        <v>0</v>
      </c>
      <c r="CP65">
        <f t="shared" si="103"/>
        <v>0</v>
      </c>
      <c r="CQ65" s="3">
        <f t="shared" si="103"/>
        <v>0</v>
      </c>
      <c r="CR65" s="3">
        <f t="shared" si="103"/>
        <v>0</v>
      </c>
      <c r="CS65" s="3">
        <f t="shared" si="103"/>
        <v>0</v>
      </c>
      <c r="CT65" s="3">
        <f t="shared" si="103"/>
        <v>0</v>
      </c>
      <c r="CU65">
        <f t="shared" si="103"/>
        <v>0</v>
      </c>
      <c r="CV65">
        <f t="shared" si="103"/>
        <v>0</v>
      </c>
      <c r="CW65" s="3">
        <f t="shared" si="103"/>
        <v>0</v>
      </c>
      <c r="CX65" s="3">
        <f t="shared" si="103"/>
        <v>0</v>
      </c>
      <c r="CY65" s="3">
        <f t="shared" si="103"/>
        <v>0</v>
      </c>
      <c r="CZ65" s="3">
        <f t="shared" si="103"/>
        <v>0</v>
      </c>
      <c r="DA65" s="3">
        <f t="shared" si="103"/>
        <v>0</v>
      </c>
      <c r="DB65" s="3">
        <f t="shared" si="103"/>
        <v>0</v>
      </c>
      <c r="DC65" s="3">
        <f t="shared" si="103"/>
        <v>0</v>
      </c>
      <c r="DD65" s="3">
        <f t="shared" si="103"/>
        <v>0</v>
      </c>
      <c r="DE65" s="3">
        <f t="shared" si="103"/>
        <v>0</v>
      </c>
      <c r="DM65" s="117">
        <f>SUM(DM15:DM64)</f>
        <v>0</v>
      </c>
      <c r="DN65" s="117"/>
      <c r="DO65" s="117"/>
      <c r="DP65" s="117">
        <f>SUM(DP15:DP64)</f>
        <v>0</v>
      </c>
      <c r="DQ65" s="117">
        <f>SUM(DQ15:DQ64)</f>
        <v>50</v>
      </c>
      <c r="DR65" s="117">
        <f>SUM(DR15:DR64)</f>
        <v>0</v>
      </c>
      <c r="DS65" s="117"/>
      <c r="DT65" s="117">
        <f>SUM(DT15:DT64)</f>
        <v>0</v>
      </c>
      <c r="DU65" s="117">
        <f t="shared" ref="DU65:EW65" si="104">SUM(DU15:DU64)</f>
        <v>0</v>
      </c>
      <c r="DV65" s="117">
        <f t="shared" si="104"/>
        <v>0</v>
      </c>
      <c r="DW65" s="117">
        <f t="shared" si="104"/>
        <v>0</v>
      </c>
      <c r="DX65" s="117">
        <f t="shared" si="104"/>
        <v>0</v>
      </c>
      <c r="DY65" s="117"/>
      <c r="DZ65" s="117">
        <f t="shared" si="104"/>
        <v>0</v>
      </c>
      <c r="EA65" s="117">
        <f t="shared" si="104"/>
        <v>0</v>
      </c>
      <c r="EB65" s="117">
        <f t="shared" si="104"/>
        <v>0</v>
      </c>
      <c r="EC65" s="117">
        <f t="shared" si="104"/>
        <v>0</v>
      </c>
      <c r="ED65" s="117">
        <f t="shared" si="104"/>
        <v>0</v>
      </c>
      <c r="EE65" s="117">
        <f t="shared" si="104"/>
        <v>0</v>
      </c>
      <c r="EF65" s="117">
        <f t="shared" si="104"/>
        <v>0</v>
      </c>
      <c r="EG65" s="117">
        <f t="shared" si="104"/>
        <v>0</v>
      </c>
      <c r="EH65" s="117"/>
      <c r="EI65" s="117"/>
      <c r="EJ65" s="117"/>
      <c r="EK65" s="117"/>
      <c r="EL65" s="117"/>
      <c r="EM65" s="117"/>
      <c r="EN65" s="117">
        <f t="shared" si="104"/>
        <v>0</v>
      </c>
      <c r="EO65" s="117">
        <f t="shared" si="104"/>
        <v>0</v>
      </c>
      <c r="EP65" s="117">
        <f t="shared" si="104"/>
        <v>0</v>
      </c>
      <c r="EQ65" s="117">
        <f t="shared" si="104"/>
        <v>50</v>
      </c>
      <c r="ER65" s="117">
        <f t="shared" si="104"/>
        <v>0</v>
      </c>
      <c r="ES65" s="118">
        <f t="shared" si="104"/>
        <v>0</v>
      </c>
      <c r="ET65" s="118">
        <f t="shared" si="104"/>
        <v>0</v>
      </c>
      <c r="EU65" s="118">
        <f t="shared" si="104"/>
        <v>0</v>
      </c>
      <c r="EV65" s="118">
        <f t="shared" si="104"/>
        <v>0</v>
      </c>
      <c r="EW65" s="118">
        <f t="shared" si="104"/>
        <v>0</v>
      </c>
    </row>
    <row r="66" spans="2:153" ht="21" customHeight="1">
      <c r="B66" s="119" t="s">
        <v>177</v>
      </c>
      <c r="C66" s="120">
        <f>ER65+EV65</f>
        <v>0</v>
      </c>
      <c r="D66" s="212" t="s">
        <v>178</v>
      </c>
      <c r="G66" s="195" t="s">
        <v>179</v>
      </c>
      <c r="H66" s="196"/>
      <c r="I66" s="197" t="s">
        <v>180</v>
      </c>
      <c r="J66" s="198"/>
      <c r="K66" s="198"/>
      <c r="L66" s="199"/>
      <c r="M66" s="135"/>
      <c r="N66" s="136"/>
      <c r="O66" s="133"/>
    </row>
    <row r="67" spans="2:153" ht="19.5" customHeight="1">
      <c r="B67" s="121" t="s">
        <v>181</v>
      </c>
      <c r="C67" s="122">
        <f>ES65</f>
        <v>0</v>
      </c>
      <c r="D67" s="213"/>
      <c r="G67" s="123" t="s">
        <v>53</v>
      </c>
      <c r="H67" s="124" t="s">
        <v>182</v>
      </c>
      <c r="I67" s="137" t="s">
        <v>53</v>
      </c>
      <c r="J67" s="138" t="s">
        <v>182</v>
      </c>
      <c r="K67" s="137" t="s">
        <v>53</v>
      </c>
      <c r="L67" s="138" t="s">
        <v>182</v>
      </c>
      <c r="M67" s="139"/>
      <c r="N67" s="108"/>
      <c r="AV67" t="s">
        <v>183</v>
      </c>
    </row>
    <row r="68" spans="2:153" ht="20.25" customHeight="1">
      <c r="B68" s="206" t="s">
        <v>184</v>
      </c>
      <c r="C68" s="210">
        <f>ET65</f>
        <v>0</v>
      </c>
      <c r="D68" s="213"/>
      <c r="G68" s="125" t="s">
        <v>185</v>
      </c>
      <c r="H68" s="126">
        <f>AN65</f>
        <v>0</v>
      </c>
      <c r="I68" s="140" t="s">
        <v>186</v>
      </c>
      <c r="J68" s="141">
        <f>AO65</f>
        <v>0</v>
      </c>
      <c r="K68" s="140" t="s">
        <v>176</v>
      </c>
      <c r="L68" s="141">
        <f>AQ65</f>
        <v>0</v>
      </c>
      <c r="M68" s="139"/>
      <c r="N68" s="108"/>
    </row>
    <row r="69" spans="2:153">
      <c r="B69" s="207"/>
      <c r="C69" s="211"/>
      <c r="D69" s="214"/>
      <c r="G69" s="127" t="s">
        <v>175</v>
      </c>
      <c r="H69" s="128">
        <f>AR65</f>
        <v>0</v>
      </c>
      <c r="I69" s="142" t="s">
        <v>187</v>
      </c>
      <c r="J69" s="143">
        <f>AP65</f>
        <v>0</v>
      </c>
      <c r="K69" s="142"/>
      <c r="L69" s="143"/>
      <c r="M69" s="139"/>
      <c r="N69" s="108"/>
      <c r="ES69">
        <f>17000*49</f>
        <v>833000</v>
      </c>
      <c r="ET69">
        <f>13000*9</f>
        <v>117000</v>
      </c>
    </row>
    <row r="70" spans="2:153">
      <c r="B70" s="129" t="s">
        <v>188</v>
      </c>
      <c r="C70" s="130">
        <f>EU65</f>
        <v>0</v>
      </c>
      <c r="D70" s="131">
        <f>EV65</f>
        <v>0</v>
      </c>
      <c r="E70" s="108"/>
      <c r="F70" s="132"/>
      <c r="G70" s="108"/>
      <c r="H70" s="108"/>
      <c r="I70" s="108"/>
      <c r="J70" s="108"/>
      <c r="K70" s="108"/>
      <c r="L70" s="108"/>
      <c r="M70" s="108"/>
      <c r="N70" s="108"/>
    </row>
    <row r="71" spans="2:153" ht="20.25" customHeight="1">
      <c r="B71" s="133"/>
      <c r="C71" s="200"/>
      <c r="D71" s="200"/>
      <c r="E71" s="134"/>
      <c r="F71" s="134"/>
      <c r="G71" s="133"/>
      <c r="J71" s="144"/>
      <c r="K71" s="144"/>
      <c r="L71" s="144"/>
      <c r="M71" s="144"/>
    </row>
    <row r="72" spans="2:153" ht="21" customHeight="1">
      <c r="B72" s="133"/>
      <c r="C72" s="200"/>
      <c r="D72" s="200"/>
      <c r="F72" s="133"/>
      <c r="G72" s="133"/>
      <c r="H72" s="133"/>
      <c r="J72" s="144"/>
      <c r="K72" s="144"/>
      <c r="L72" s="144"/>
      <c r="M72" s="144"/>
    </row>
    <row r="73" spans="2:153">
      <c r="B73" s="133"/>
      <c r="C73" s="133"/>
      <c r="D73" s="133"/>
      <c r="F73" s="133"/>
      <c r="G73" s="133"/>
      <c r="H73" s="133"/>
      <c r="J73" s="145"/>
      <c r="L73" s="146"/>
    </row>
    <row r="74" spans="2:153">
      <c r="F74" s="133"/>
      <c r="G74" s="133"/>
      <c r="H74" s="133"/>
    </row>
    <row r="75" spans="2:153">
      <c r="C75" s="63"/>
      <c r="D75" s="63"/>
    </row>
    <row r="76" spans="2:153">
      <c r="C76" s="63"/>
      <c r="D76" s="63"/>
    </row>
    <row r="77" spans="2:153">
      <c r="C77" s="63"/>
      <c r="D77" s="63"/>
    </row>
    <row r="86" spans="5:5">
      <c r="E86" t="s">
        <v>18</v>
      </c>
    </row>
  </sheetData>
  <sheetProtection algorithmName="SHA-512" hashValue="H2Cn0YUwoQhDOcnK16L4gCS/WI1A7JnZAdXmk7QksfSofdzGRIEyO3PjmXtTxd5/WyOeYlgE082x91lxCb3LkQ==" saltValue="ea2TnN9tq/xCju5YFy/uUg==" spinCount="100000" sheet="1" objects="1" scenarios="1"/>
  <mergeCells count="128">
    <mergeCell ref="DP13:DP14"/>
    <mergeCell ref="DQ13:DQ14"/>
    <mergeCell ref="DR13:DR14"/>
    <mergeCell ref="DS13:DS14"/>
    <mergeCell ref="DT13:DT14"/>
    <mergeCell ref="EQ6:EQ12"/>
    <mergeCell ref="EV13:EV14"/>
    <mergeCell ref="EW13:EW14"/>
    <mergeCell ref="DA12:DA14"/>
    <mergeCell ref="DB12:DB14"/>
    <mergeCell ref="DC12:DC14"/>
    <mergeCell ref="DD12:DD14"/>
    <mergeCell ref="DE12:DE14"/>
    <mergeCell ref="DK13:DK14"/>
    <mergeCell ref="DM13:DM14"/>
    <mergeCell ref="DN13:DN14"/>
    <mergeCell ref="DO13:DO14"/>
    <mergeCell ref="DW13:EE13"/>
    <mergeCell ref="EF13:EM13"/>
    <mergeCell ref="EO13:EP13"/>
    <mergeCell ref="EQ13:EU13"/>
    <mergeCell ref="DU13:DV13"/>
    <mergeCell ref="CR12:CR14"/>
    <mergeCell ref="CS12:CS14"/>
    <mergeCell ref="CT12:CT14"/>
    <mergeCell ref="CU12:CU14"/>
    <mergeCell ref="CV12:CV14"/>
    <mergeCell ref="CW12:CW14"/>
    <mergeCell ref="CX12:CX14"/>
    <mergeCell ref="CY12:CY14"/>
    <mergeCell ref="CZ12:CZ14"/>
    <mergeCell ref="CI12:CI14"/>
    <mergeCell ref="CJ12:CJ14"/>
    <mergeCell ref="CK12:CK14"/>
    <mergeCell ref="CL12:CL14"/>
    <mergeCell ref="CM12:CM14"/>
    <mergeCell ref="CN12:CN14"/>
    <mergeCell ref="CO12:CO14"/>
    <mergeCell ref="CP12:CP14"/>
    <mergeCell ref="CQ12:CQ14"/>
    <mergeCell ref="BZ12:BZ14"/>
    <mergeCell ref="CA12:CA14"/>
    <mergeCell ref="CB12:CB14"/>
    <mergeCell ref="CC12:CC14"/>
    <mergeCell ref="CD12:CD14"/>
    <mergeCell ref="CE12:CE14"/>
    <mergeCell ref="CF12:CF14"/>
    <mergeCell ref="CG12:CG14"/>
    <mergeCell ref="CH12:CH14"/>
    <mergeCell ref="BQ12:BQ14"/>
    <mergeCell ref="BR12:BR14"/>
    <mergeCell ref="BS12:BS14"/>
    <mergeCell ref="BT12:BT14"/>
    <mergeCell ref="BU12:BU14"/>
    <mergeCell ref="BV12:BV14"/>
    <mergeCell ref="BW12:BW14"/>
    <mergeCell ref="BX12:BX14"/>
    <mergeCell ref="BY12:BY14"/>
    <mergeCell ref="BH12:BH14"/>
    <mergeCell ref="BI12:BI14"/>
    <mergeCell ref="BJ12:BJ14"/>
    <mergeCell ref="BK12:BK14"/>
    <mergeCell ref="BL12:BL14"/>
    <mergeCell ref="BM12:BM14"/>
    <mergeCell ref="BN12:BN14"/>
    <mergeCell ref="BO12:BO14"/>
    <mergeCell ref="BP12:BP14"/>
    <mergeCell ref="AY12:AY14"/>
    <mergeCell ref="AZ12:AZ14"/>
    <mergeCell ref="BA12:BA14"/>
    <mergeCell ref="BB12:BB14"/>
    <mergeCell ref="BC12:BC14"/>
    <mergeCell ref="BD12:BD14"/>
    <mergeCell ref="BE12:BE14"/>
    <mergeCell ref="BF12:BF14"/>
    <mergeCell ref="BG12:BG14"/>
    <mergeCell ref="G66:H66"/>
    <mergeCell ref="I66:L66"/>
    <mergeCell ref="C71:D71"/>
    <mergeCell ref="C72:D72"/>
    <mergeCell ref="A12:A14"/>
    <mergeCell ref="B13:B14"/>
    <mergeCell ref="B68:B69"/>
    <mergeCell ref="C13:C14"/>
    <mergeCell ref="C68:C69"/>
    <mergeCell ref="D66:D69"/>
    <mergeCell ref="AX12:AX14"/>
    <mergeCell ref="E3:F3"/>
    <mergeCell ref="B6:P6"/>
    <mergeCell ref="D7:G7"/>
    <mergeCell ref="H7:N7"/>
    <mergeCell ref="O7:P7"/>
    <mergeCell ref="D8:G8"/>
    <mergeCell ref="H8:N8"/>
    <mergeCell ref="O8:P8"/>
    <mergeCell ref="AJ12:AJ14"/>
    <mergeCell ref="AK12:AK14"/>
    <mergeCell ref="AL12:AL14"/>
    <mergeCell ref="AM12:AM14"/>
    <mergeCell ref="AN12:AN14"/>
    <mergeCell ref="AO12:AO14"/>
    <mergeCell ref="AP12:AP14"/>
    <mergeCell ref="AQ12:AQ14"/>
    <mergeCell ref="AR12:AR14"/>
    <mergeCell ref="AI12:AI14"/>
    <mergeCell ref="B12:C12"/>
    <mergeCell ref="E12:W12"/>
    <mergeCell ref="E13:F13"/>
    <mergeCell ref="G13:O13"/>
    <mergeCell ref="P13:W13"/>
    <mergeCell ref="M9:P9"/>
    <mergeCell ref="E9:L9"/>
    <mergeCell ref="M10:P10"/>
    <mergeCell ref="E10:L10"/>
    <mergeCell ref="AS12:AS14"/>
    <mergeCell ref="AT12:AT14"/>
    <mergeCell ref="AU12:AU14"/>
    <mergeCell ref="AV12:AV14"/>
    <mergeCell ref="AW12:AW14"/>
    <mergeCell ref="X12:X14"/>
    <mergeCell ref="AA12:AA14"/>
    <mergeCell ref="AB12:AB14"/>
    <mergeCell ref="AC12:AC14"/>
    <mergeCell ref="AD12:AD14"/>
    <mergeCell ref="AE12:AE14"/>
    <mergeCell ref="AF12:AF14"/>
    <mergeCell ref="AG12:AG14"/>
    <mergeCell ref="AH12:AH14"/>
  </mergeCells>
  <phoneticPr fontId="41"/>
  <conditionalFormatting sqref="C10">
    <cfRule type="containsText" dxfId="26" priority="46" stopIfTrue="1" operator="containsText" text="C">
      <formula>NOT(ISERROR(SEARCH("C",C10)))</formula>
    </cfRule>
    <cfRule type="containsText" dxfId="25" priority="45" stopIfTrue="1" operator="containsText" text="P">
      <formula>NOT(ISERROR(SEARCH("P",C10)))</formula>
    </cfRule>
  </conditionalFormatting>
  <conditionalFormatting sqref="D15:D64">
    <cfRule type="containsText" dxfId="24" priority="47" stopIfTrue="1" operator="containsText" text="C*">
      <formula>NOT(ISERROR(SEARCH("C*",D15)))</formula>
    </cfRule>
    <cfRule type="containsText" dxfId="23" priority="44" stopIfTrue="1" operator="containsText" text="P">
      <formula>NOT(ISERROR(SEARCH("P",D15)))</formula>
    </cfRule>
  </conditionalFormatting>
  <conditionalFormatting sqref="E15:E64">
    <cfRule type="containsText" dxfId="22" priority="30" operator="containsText" text="25-CD07">
      <formula>NOT(ISERROR(SEARCH("25-CD07",E15)))</formula>
    </cfRule>
    <cfRule type="containsText" dxfId="21" priority="15" operator="containsText" text="26-CD13">
      <formula>NOT(ISERROR(SEARCH("26-CD13",E15)))</formula>
    </cfRule>
    <cfRule type="containsText" dxfId="20" priority="16" operator="containsText" text="26-CD17">
      <formula>NOT(ISERROR(SEARCH("26-CD17",E15)))</formula>
    </cfRule>
  </conditionalFormatting>
  <conditionalFormatting sqref="E15:F64">
    <cfRule type="containsText" dxfId="19" priority="23" operator="containsText" text="25-SP18">
      <formula>NOT(ISERROR(SEARCH("25-SP18",E15)))</formula>
    </cfRule>
  </conditionalFormatting>
  <conditionalFormatting sqref="F15:F64">
    <cfRule type="containsText" dxfId="18" priority="28" operator="containsText" text="25-CD06">
      <formula>NOT(ISERROR(SEARCH("25-CD06",F15)))</formula>
    </cfRule>
    <cfRule type="containsText" dxfId="17" priority="29" operator="containsText" text="25-CD05">
      <formula>NOT(ISERROR(SEARCH("25-CD05",F15)))</formula>
    </cfRule>
  </conditionalFormatting>
  <conditionalFormatting sqref="G15:G64">
    <cfRule type="containsText" dxfId="16" priority="11" operator="containsText" text="26-SS01">
      <formula>NOT(ISERROR(SEARCH("26-SS01",G15)))</formula>
    </cfRule>
    <cfRule type="containsText" dxfId="15" priority="14" operator="containsText" text="26-CD14">
      <formula>NOT(ISERROR(SEARCH("26-CD14",G15)))</formula>
    </cfRule>
  </conditionalFormatting>
  <conditionalFormatting sqref="H15:H64">
    <cfRule type="containsText" dxfId="14" priority="10" operator="containsText" text="26-SS03">
      <formula>NOT(ISERROR(SEARCH("26-SS03",H15)))</formula>
    </cfRule>
  </conditionalFormatting>
  <conditionalFormatting sqref="H71 J71:M72">
    <cfRule type="containsText" dxfId="13" priority="48" stopIfTrue="1" operator="containsText" text="団体">
      <formula>NOT(ISERROR(SEARCH("団体",H71)))</formula>
    </cfRule>
  </conditionalFormatting>
  <conditionalFormatting sqref="I15:I64">
    <cfRule type="containsText" dxfId="12" priority="9" operator="containsText" text="26-SS02">
      <formula>NOT(ISERROR(SEARCH("26-SS02",I15)))</formula>
    </cfRule>
  </conditionalFormatting>
  <conditionalFormatting sqref="J65">
    <cfRule type="containsText" dxfId="11" priority="51" stopIfTrue="1" operator="containsText" text="TT03P">
      <formula>NOT(ISERROR(SEARCH("TT03P",J65)))</formula>
    </cfRule>
    <cfRule type="containsText" dxfId="10" priority="49" stopIfTrue="1" operator="containsText" text="TP04P">
      <formula>NOT(ISERROR(SEARCH("TP04P",J65)))</formula>
    </cfRule>
    <cfRule type="containsText" dxfId="9" priority="50" stopIfTrue="1" operator="containsText" text="TP03P">
      <formula>NOT(ISERROR(SEARCH("TP03P",J65)))</formula>
    </cfRule>
  </conditionalFormatting>
  <conditionalFormatting sqref="K15:K64">
    <cfRule type="containsText" dxfId="8" priority="8" operator="containsText" text="26-SP11">
      <formula>NOT(ISERROR(SEARCH("26-SP11",K15)))</formula>
    </cfRule>
  </conditionalFormatting>
  <conditionalFormatting sqref="P15:P64">
    <cfRule type="containsText" dxfId="7" priority="24" operator="containsText" text="25-CD20">
      <formula>NOT(ISERROR(SEARCH("25-CD20",P15)))</formula>
    </cfRule>
    <cfRule type="containsText" dxfId="6" priority="13" operator="containsText" text="26-CD16">
      <formula>NOT(ISERROR(SEARCH("26-CD16",P15)))</formula>
    </cfRule>
    <cfRule type="containsText" dxfId="5" priority="7" operator="containsText" text="26-SP01">
      <formula>NOT(ISERROR(SEARCH("26-SP01",P15)))</formula>
    </cfRule>
  </conditionalFormatting>
  <conditionalFormatting sqref="Q15:Q64">
    <cfRule type="containsText" dxfId="4" priority="3" operator="containsText" text="26-SP06">
      <formula>NOT(ISERROR(SEARCH("26-SP06",Q15)))</formula>
    </cfRule>
  </conditionalFormatting>
  <conditionalFormatting sqref="R15:R64">
    <cfRule type="containsText" dxfId="3" priority="12" operator="containsText" text="26-CD15">
      <formula>NOT(ISERROR(SEARCH("26-CD15",R15)))</formula>
    </cfRule>
    <cfRule type="containsText" dxfId="2" priority="4" operator="containsText" text="26-SP05">
      <formula>NOT(ISERROR(SEARCH("26-SP05",R15)))</formula>
    </cfRule>
  </conditionalFormatting>
  <conditionalFormatting sqref="T15:T64">
    <cfRule type="containsText" dxfId="1" priority="2" operator="containsText" text="26-SP04">
      <formula>NOT(ISERROR(SEARCH("26-SP04",T15)))</formula>
    </cfRule>
  </conditionalFormatting>
  <conditionalFormatting sqref="V15:V64">
    <cfRule type="containsText" dxfId="0" priority="1" operator="containsText" text="26-SP12">
      <formula>NOT(ISERROR(SEARCH("26-SP12",V15)))</formula>
    </cfRule>
  </conditionalFormatting>
  <dataValidations count="20">
    <dataValidation type="list" allowBlank="1" showInputMessage="1" showErrorMessage="1" sqref="F15:F64" xr:uid="{00000000-0002-0000-0000-000000000000}">
      <formula1>"26-CD01,26-CD19,26-CD03,26-CD02"</formula1>
    </dataValidation>
    <dataValidation type="list" allowBlank="1" showInputMessage="1" showErrorMessage="1" sqref="B10" xr:uid="{00000000-0002-0000-0000-000001000000}">
      <formula1>"法人会員,準法人会員,非会員"</formula1>
    </dataValidation>
    <dataValidation type="list" allowBlank="1" showInputMessage="1" showErrorMessage="1" sqref="E15:E64" xr:uid="{00000000-0002-0000-0000-000002000000}">
      <formula1>"26-CD00,26-CD17,26-CD04,26-CD13"</formula1>
    </dataValidation>
    <dataValidation type="list" allowBlank="1" showInputMessage="1" showErrorMessage="1" sqref="G15:G64" xr:uid="{00000000-0002-0000-0000-000003000000}">
      <formula1>"26-CD09,26-SS01,26-CD06,26-CD53,26-CD14"</formula1>
    </dataValidation>
    <dataValidation type="list" allowBlank="1" showErrorMessage="1" sqref="L15:L64" xr:uid="{00000000-0002-0000-0000-000004000000}">
      <formula1>"26-CD51"</formula1>
    </dataValidation>
    <dataValidation type="list" allowBlank="1" showErrorMessage="1" sqref="M15:M64" xr:uid="{00000000-0002-0000-0000-000005000000}">
      <formula1>"26-CD07"</formula1>
    </dataValidation>
    <dataValidation type="list" allowBlank="1" showInputMessage="1" showErrorMessage="1" sqref="H15:H64" xr:uid="{00000000-0002-0000-0000-000006000000}">
      <formula1>"26-SS03"</formula1>
    </dataValidation>
    <dataValidation type="list" allowBlank="1" showErrorMessage="1" sqref="R15:R64" xr:uid="{00000000-0002-0000-0000-000007000000}">
      <formula1>"26-CD41,26-SP05,26-CD12,26-CD15"</formula1>
    </dataValidation>
    <dataValidation type="list" allowBlank="1" showErrorMessage="1" sqref="I15:I64" xr:uid="{00000000-0002-0000-0000-000008000000}">
      <formula1>"26-CD08,26-SS02,26-CD11,26-CD52"</formula1>
    </dataValidation>
    <dataValidation type="list" allowBlank="1" showErrorMessage="1" sqref="K15:K64" xr:uid="{00000000-0002-0000-0000-000009000000}">
      <formula1>"26-SP11"</formula1>
    </dataValidation>
    <dataValidation type="list" allowBlank="1" showErrorMessage="1" sqref="J15:J64" xr:uid="{00000000-0002-0000-0000-00000A000000}">
      <formula1>"26-CD10"</formula1>
    </dataValidation>
    <dataValidation type="list" allowBlank="1" showErrorMessage="1" sqref="N15:N64" xr:uid="{00000000-0002-0000-0000-00000B000000}">
      <formula1>"26-CD23,26-CD54"</formula1>
    </dataValidation>
    <dataValidation type="list" allowBlank="1" showErrorMessage="1" sqref="O15:O64" xr:uid="{00000000-0002-0000-0000-00000C000000}">
      <formula1>"26-CD57"</formula1>
    </dataValidation>
    <dataValidation type="list" allowBlank="1" showErrorMessage="1" sqref="P15:P64" xr:uid="{00000000-0002-0000-0000-00000D000000}">
      <formula1>"26-CD20,26-SP01,26-CD22,26-CD42,26-CD16"</formula1>
    </dataValidation>
    <dataValidation type="list" allowBlank="1" showErrorMessage="1" sqref="Q15:Q64" xr:uid="{00000000-0002-0000-0000-00000E000000}">
      <formula1>"26-SP06"</formula1>
    </dataValidation>
    <dataValidation type="list" allowBlank="1" showErrorMessage="1" sqref="S15:S64" xr:uid="{00000000-0002-0000-0000-00000F000000}">
      <formula1>"26-CD55"</formula1>
    </dataValidation>
    <dataValidation type="list" allowBlank="1" showErrorMessage="1" sqref="V15:V64" xr:uid="{00000000-0002-0000-0000-000010000000}">
      <formula1>"26-SP12,26-CD21"</formula1>
    </dataValidation>
    <dataValidation type="list" allowBlank="1" showErrorMessage="1" sqref="T15:T64" xr:uid="{00000000-0002-0000-0000-000011000000}">
      <formula1>"26-SP04"</formula1>
    </dataValidation>
    <dataValidation type="list" allowBlank="1" showErrorMessage="1" sqref="U15:U64" xr:uid="{00000000-0002-0000-0000-000012000000}">
      <formula1>"26-CD05"</formula1>
    </dataValidation>
    <dataValidation type="list" allowBlank="1" showErrorMessage="1" sqref="W15:W64" xr:uid="{00000000-0002-0000-0000-000013000000}">
      <formula1>"26-CD56"</formula1>
    </dataValidation>
  </dataValidations>
  <hyperlinks>
    <hyperlink ref="E3:F3" r:id="rId1" display="ホームページはこちら" xr:uid="{00000000-0004-0000-0000-000000000000}"/>
  </hyperlinks>
  <pageMargins left="0.7" right="0.7" top="0.75" bottom="0.75" header="0.3" footer="0.3"/>
  <pageSetup paperSize="9" scale="33" fitToWidth="0" orientation="landscape"/>
  <headerFooter>
    <oddHeader>&amp;R&amp;"ＭＳ Ｐゴシック,標準"&amp;14出力日：&amp;D</oddHeader>
  </headerFooter>
  <colBreaks count="1" manualBreakCount="1">
    <brk id="25" max="69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76dbb5e-19f5-4b4d-946f-5e98116711c4" xsi:nil="true"/>
    <lcf76f155ced4ddcb4097134ff3c332f xmlns="be35e810-745f-452e-9c3b-28b6f66bd5c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90861E66CD4A46A98642FBA0D0966D" ma:contentTypeVersion="15" ma:contentTypeDescription="Create a new document." ma:contentTypeScope="" ma:versionID="f82f5612b7413004cb0282aaa2ab3244">
  <xsd:schema xmlns:xsd="http://www.w3.org/2001/XMLSchema" xmlns:xs="http://www.w3.org/2001/XMLSchema" xmlns:p="http://schemas.microsoft.com/office/2006/metadata/properties" xmlns:ns2="be35e810-745f-452e-9c3b-28b6f66bd5c9" xmlns:ns3="a76dbb5e-19f5-4b4d-946f-5e98116711c4" targetNamespace="http://schemas.microsoft.com/office/2006/metadata/properties" ma:root="true" ma:fieldsID="96740a86bf24e4ad30ca177cb3dc30c9" ns2:_="" ns3:_="">
    <xsd:import namespace="be35e810-745f-452e-9c3b-28b6f66bd5c9"/>
    <xsd:import namespace="a76dbb5e-19f5-4b4d-946f-5e98116711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35e810-745f-452e-9c3b-28b6f66bd5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c4fd492-276b-4614-b3af-3a4c63b563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6dbb5e-19f5-4b4d-946f-5e98116711c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ddf5ac0-f821-47d9-ab8f-053b92f32b35}" ma:internalName="TaxCatchAll" ma:showField="CatchAllData" ma:web="a76dbb5e-19f5-4b4d-946f-5e98116711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7B37FA-0CFF-4888-87B5-CC88B1E2B9BD}">
  <ds:schemaRefs/>
</ds:datastoreItem>
</file>

<file path=customXml/itemProps2.xml><?xml version="1.0" encoding="utf-8"?>
<ds:datastoreItem xmlns:ds="http://schemas.openxmlformats.org/officeDocument/2006/customXml" ds:itemID="{FE17EB33-EC6C-4B27-900B-7FA2B0B31E9E}">
  <ds:schemaRefs/>
</ds:datastoreItem>
</file>

<file path=customXml/itemProps3.xml><?xml version="1.0" encoding="utf-8"?>
<ds:datastoreItem xmlns:ds="http://schemas.openxmlformats.org/officeDocument/2006/customXml" ds:itemID="{7E6FA0E4-ABC1-48B2-9D33-391CE0A6143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団体申込書2026-10v1 (法人)</vt:lpstr>
      <vt:lpstr>'団体申込書2026-10v1 (法人)'!Print_Area</vt:lpstr>
    </vt:vector>
  </TitlesOfParts>
  <Manager>山崎　敏正</Manager>
  <Company>一般財団法人テクニカルコミュニケーター協会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CDシンポ2023団体申込書</dc:title>
  <dc:creator>事務局</dc:creator>
  <cp:lastModifiedBy>彰 井上</cp:lastModifiedBy>
  <cp:lastPrinted>2026-07-03T02:00:00Z</cp:lastPrinted>
  <dcterms:created xsi:type="dcterms:W3CDTF">2020-08-04T06:31:00Z</dcterms:created>
  <dcterms:modified xsi:type="dcterms:W3CDTF">2026-07-07T02:23:56Z</dcterms:modified>
  <cp:category>富士通秘密情報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2023-09-06T07:59:07Z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de80993c-4b2b-4ee8-831f-6734947d0dd0</vt:lpwstr>
  </property>
  <property fmtid="{D5CDD505-2E9C-101B-9397-08002B2CF9AE}" pid="8" name="MSIP_Label_a7295cc1-d279-42ac-ab4d-3b0f4fece050_ContentBits">
    <vt:lpwstr>0</vt:lpwstr>
  </property>
  <property fmtid="{D5CDD505-2E9C-101B-9397-08002B2CF9AE}" pid="9" name="ContentTypeId">
    <vt:lpwstr>0x0101005990861E66CD4A46A98642FBA0D0966D</vt:lpwstr>
  </property>
  <property fmtid="{D5CDD505-2E9C-101B-9397-08002B2CF9AE}" pid="10" name="MediaServiceImageTags">
    <vt:lpwstr/>
  </property>
  <property fmtid="{D5CDD505-2E9C-101B-9397-08002B2CF9AE}" pid="11" name="KSOProductBuildVer">
    <vt:lpwstr>1041-11.8.2.8498</vt:lpwstr>
  </property>
</Properties>
</file>