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/>
  <mc:AlternateContent xmlns:mc="http://schemas.openxmlformats.org/markup-compatibility/2006">
    <mc:Choice Requires="x15">
      <x15ac:absPath xmlns:x15ac="http://schemas.microsoft.com/office/spreadsheetml/2010/11/ac" url="/Users/akirainoue/Desktop/シンポ2025/"/>
    </mc:Choice>
  </mc:AlternateContent>
  <xr:revisionPtr revIDLastSave="0" documentId="13_ncr:1_{C03571C9-1D58-E94C-A346-1371B6628F5D}" xr6:coauthVersionLast="47" xr6:coauthVersionMax="47" xr10:uidLastSave="{00000000-0000-0000-0000-000000000000}"/>
  <bookViews>
    <workbookView xWindow="3540" yWindow="-20940" windowWidth="34700" windowHeight="20800" xr2:uid="{00000000-000D-0000-FFFF-FFFF00000000}"/>
  </bookViews>
  <sheets>
    <sheet name="団体申込書2024-10v1 (法人)" sheetId="11" r:id="rId1"/>
  </sheets>
  <definedNames>
    <definedName name="_xlnm.Print_Area" localSheetId="0">'団体申込書2024-10v1 (法人)'!$A$1:$T$71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D16" i="11" l="1"/>
  <c r="CE16" i="11"/>
  <c r="CD17" i="11"/>
  <c r="CE17" i="11"/>
  <c r="CD18" i="11"/>
  <c r="CE18" i="11"/>
  <c r="CD19" i="11"/>
  <c r="CE19" i="11"/>
  <c r="CD20" i="11"/>
  <c r="CE20" i="11"/>
  <c r="CD21" i="11"/>
  <c r="CE21" i="11"/>
  <c r="CD22" i="11"/>
  <c r="CE22" i="11"/>
  <c r="CD23" i="11"/>
  <c r="CE23" i="11"/>
  <c r="CD24" i="11"/>
  <c r="CE24" i="11"/>
  <c r="CD25" i="11"/>
  <c r="CE25" i="11"/>
  <c r="CD26" i="11"/>
  <c r="CE26" i="11"/>
  <c r="CD27" i="11"/>
  <c r="CE27" i="11"/>
  <c r="CD28" i="11"/>
  <c r="CE28" i="11"/>
  <c r="CD29" i="11"/>
  <c r="CE29" i="11"/>
  <c r="CD30" i="11"/>
  <c r="CE30" i="11"/>
  <c r="CD31" i="11"/>
  <c r="CE31" i="11"/>
  <c r="CD32" i="11"/>
  <c r="CW32" i="11" s="1"/>
  <c r="CX32" i="11" s="1"/>
  <c r="CE32" i="11"/>
  <c r="CD33" i="11"/>
  <c r="CE33" i="11"/>
  <c r="CD34" i="11"/>
  <c r="CE34" i="11"/>
  <c r="CD35" i="11"/>
  <c r="CE35" i="11"/>
  <c r="CD36" i="11"/>
  <c r="CE36" i="11"/>
  <c r="CD37" i="11"/>
  <c r="CE37" i="11"/>
  <c r="CD38" i="11"/>
  <c r="CE38" i="11"/>
  <c r="CD39" i="11"/>
  <c r="CE39" i="11"/>
  <c r="CD40" i="11"/>
  <c r="CE40" i="11"/>
  <c r="CD41" i="11"/>
  <c r="CE41" i="11"/>
  <c r="CD42" i="11"/>
  <c r="CE42" i="11"/>
  <c r="CD43" i="11"/>
  <c r="CE43" i="11"/>
  <c r="CD44" i="11"/>
  <c r="CE44" i="11"/>
  <c r="CD45" i="11"/>
  <c r="CE45" i="11"/>
  <c r="CD46" i="11"/>
  <c r="CE46" i="11"/>
  <c r="CD47" i="11"/>
  <c r="CE47" i="11"/>
  <c r="CD48" i="11"/>
  <c r="CE48" i="11"/>
  <c r="CD49" i="11"/>
  <c r="CE49" i="11"/>
  <c r="CD50" i="11"/>
  <c r="CE50" i="11"/>
  <c r="CD51" i="11"/>
  <c r="CE51" i="11"/>
  <c r="CD52" i="11"/>
  <c r="CE52" i="11"/>
  <c r="CD53" i="11"/>
  <c r="CE53" i="11"/>
  <c r="CD54" i="11"/>
  <c r="CE54" i="11"/>
  <c r="CD55" i="11"/>
  <c r="CE55" i="11"/>
  <c r="CD56" i="11"/>
  <c r="CE56" i="11"/>
  <c r="CD57" i="11"/>
  <c r="CE57" i="11"/>
  <c r="CD58" i="11"/>
  <c r="CE58" i="11"/>
  <c r="CD59" i="11"/>
  <c r="CE59" i="11"/>
  <c r="CD60" i="11"/>
  <c r="CE60" i="11"/>
  <c r="CD61" i="11"/>
  <c r="CE61" i="11"/>
  <c r="CD62" i="11"/>
  <c r="CE62" i="11"/>
  <c r="CD63" i="11"/>
  <c r="CE63" i="11"/>
  <c r="CD64" i="11"/>
  <c r="CE64" i="11"/>
  <c r="CE15" i="11"/>
  <c r="CD15" i="11"/>
  <c r="BC16" i="11"/>
  <c r="BC17" i="11"/>
  <c r="BC18" i="11"/>
  <c r="BC19" i="11"/>
  <c r="BC20" i="11"/>
  <c r="BC21" i="11"/>
  <c r="BC22" i="11"/>
  <c r="BC23" i="11"/>
  <c r="BC24" i="11"/>
  <c r="BC25" i="11"/>
  <c r="BC26" i="11"/>
  <c r="BC27" i="11"/>
  <c r="BC28" i="11"/>
  <c r="BC29" i="11"/>
  <c r="BC30" i="11"/>
  <c r="BC31" i="11"/>
  <c r="BC32" i="11"/>
  <c r="BC33" i="11"/>
  <c r="BC34" i="11"/>
  <c r="BC35" i="11"/>
  <c r="BC36" i="11"/>
  <c r="BC37" i="11"/>
  <c r="BC38" i="11"/>
  <c r="BC39" i="11"/>
  <c r="BC40" i="11"/>
  <c r="BC41" i="11"/>
  <c r="BC42" i="11"/>
  <c r="BC43" i="11"/>
  <c r="BC44" i="11"/>
  <c r="BC45" i="11"/>
  <c r="BC46" i="11"/>
  <c r="BC47" i="11"/>
  <c r="BC48" i="11"/>
  <c r="BC49" i="11"/>
  <c r="BC50" i="11"/>
  <c r="BC51" i="11"/>
  <c r="BC52" i="11"/>
  <c r="BC53" i="11"/>
  <c r="BC54" i="11"/>
  <c r="BC55" i="11"/>
  <c r="BC56" i="11"/>
  <c r="BC57" i="11"/>
  <c r="BC58" i="11"/>
  <c r="BC59" i="11"/>
  <c r="BC60" i="11"/>
  <c r="BC61" i="11"/>
  <c r="BC62" i="11"/>
  <c r="BC63" i="11"/>
  <c r="BC64" i="11"/>
  <c r="BC15" i="11"/>
  <c r="BN16" i="11"/>
  <c r="BO16" i="11"/>
  <c r="BQ16" i="11"/>
  <c r="BS16" i="11"/>
  <c r="BW16" i="11"/>
  <c r="BY16" i="11"/>
  <c r="BZ16" i="11"/>
  <c r="CC16" i="11"/>
  <c r="CF16" i="11"/>
  <c r="CG16" i="11"/>
  <c r="CH16" i="11"/>
  <c r="BN17" i="11"/>
  <c r="BO17" i="11"/>
  <c r="BQ17" i="11"/>
  <c r="BS17" i="11"/>
  <c r="BW17" i="11"/>
  <c r="BY17" i="11"/>
  <c r="BZ17" i="11"/>
  <c r="CC17" i="11"/>
  <c r="CF17" i="11"/>
  <c r="CG17" i="11"/>
  <c r="CH17" i="11"/>
  <c r="BN18" i="11"/>
  <c r="BO18" i="11"/>
  <c r="BQ18" i="11"/>
  <c r="BS18" i="11"/>
  <c r="BW18" i="11"/>
  <c r="BY18" i="11"/>
  <c r="BZ18" i="11"/>
  <c r="CC18" i="11"/>
  <c r="CF18" i="11"/>
  <c r="CG18" i="11"/>
  <c r="CH18" i="11"/>
  <c r="BN19" i="11"/>
  <c r="BO19" i="11"/>
  <c r="BQ19" i="11"/>
  <c r="BS19" i="11"/>
  <c r="BW19" i="11"/>
  <c r="BY19" i="11"/>
  <c r="BZ19" i="11"/>
  <c r="CC19" i="11"/>
  <c r="CF19" i="11"/>
  <c r="CG19" i="11"/>
  <c r="CH19" i="11"/>
  <c r="BN20" i="11"/>
  <c r="BO20" i="11"/>
  <c r="BQ20" i="11"/>
  <c r="BS20" i="11"/>
  <c r="BW20" i="11"/>
  <c r="BY20" i="11"/>
  <c r="BZ20" i="11"/>
  <c r="CC20" i="11"/>
  <c r="CF20" i="11"/>
  <c r="CG20" i="11"/>
  <c r="CH20" i="11"/>
  <c r="BN21" i="11"/>
  <c r="BO21" i="11"/>
  <c r="BQ21" i="11"/>
  <c r="BS21" i="11"/>
  <c r="BW21" i="11"/>
  <c r="BY21" i="11"/>
  <c r="BZ21" i="11"/>
  <c r="CC21" i="11"/>
  <c r="CF21" i="11"/>
  <c r="CG21" i="11"/>
  <c r="CH21" i="11"/>
  <c r="BN22" i="11"/>
  <c r="BO22" i="11"/>
  <c r="BQ22" i="11"/>
  <c r="BS22" i="11"/>
  <c r="BW22" i="11"/>
  <c r="BY22" i="11"/>
  <c r="BZ22" i="11"/>
  <c r="CC22" i="11"/>
  <c r="CF22" i="11"/>
  <c r="CG22" i="11"/>
  <c r="CH22" i="11"/>
  <c r="BN23" i="11"/>
  <c r="BO23" i="11"/>
  <c r="BQ23" i="11"/>
  <c r="BS23" i="11"/>
  <c r="BW23" i="11"/>
  <c r="BY23" i="11"/>
  <c r="BZ23" i="11"/>
  <c r="CC23" i="11"/>
  <c r="CF23" i="11"/>
  <c r="CG23" i="11"/>
  <c r="CH23" i="11"/>
  <c r="BN24" i="11"/>
  <c r="BO24" i="11"/>
  <c r="BQ24" i="11"/>
  <c r="BS24" i="11"/>
  <c r="BW24" i="11"/>
  <c r="BY24" i="11"/>
  <c r="BZ24" i="11"/>
  <c r="CC24" i="11"/>
  <c r="CF24" i="11"/>
  <c r="CG24" i="11"/>
  <c r="CH24" i="11"/>
  <c r="BN25" i="11"/>
  <c r="BO25" i="11"/>
  <c r="BQ25" i="11"/>
  <c r="BS25" i="11"/>
  <c r="BW25" i="11"/>
  <c r="BY25" i="11"/>
  <c r="BZ25" i="11"/>
  <c r="CC25" i="11"/>
  <c r="CF25" i="11"/>
  <c r="CG25" i="11"/>
  <c r="CH25" i="11"/>
  <c r="BN26" i="11"/>
  <c r="BO26" i="11"/>
  <c r="BQ26" i="11"/>
  <c r="BS26" i="11"/>
  <c r="BW26" i="11"/>
  <c r="BY26" i="11"/>
  <c r="BZ26" i="11"/>
  <c r="CC26" i="11"/>
  <c r="CF26" i="11"/>
  <c r="CG26" i="11"/>
  <c r="CH26" i="11"/>
  <c r="BN27" i="11"/>
  <c r="BO27" i="11"/>
  <c r="BQ27" i="11"/>
  <c r="BS27" i="11"/>
  <c r="BW27" i="11"/>
  <c r="BY27" i="11"/>
  <c r="BZ27" i="11"/>
  <c r="CC27" i="11"/>
  <c r="CF27" i="11"/>
  <c r="CG27" i="11"/>
  <c r="CH27" i="11"/>
  <c r="BN28" i="11"/>
  <c r="BO28" i="11"/>
  <c r="BQ28" i="11"/>
  <c r="BS28" i="11"/>
  <c r="BW28" i="11"/>
  <c r="BY28" i="11"/>
  <c r="BZ28" i="11"/>
  <c r="CC28" i="11"/>
  <c r="CF28" i="11"/>
  <c r="CG28" i="11"/>
  <c r="CH28" i="11"/>
  <c r="BN29" i="11"/>
  <c r="BO29" i="11"/>
  <c r="BQ29" i="11"/>
  <c r="BS29" i="11"/>
  <c r="BW29" i="11"/>
  <c r="BY29" i="11"/>
  <c r="BZ29" i="11"/>
  <c r="CC29" i="11"/>
  <c r="CF29" i="11"/>
  <c r="CG29" i="11"/>
  <c r="CH29" i="11"/>
  <c r="BN30" i="11"/>
  <c r="BO30" i="11"/>
  <c r="BQ30" i="11"/>
  <c r="BS30" i="11"/>
  <c r="BW30" i="11"/>
  <c r="BY30" i="11"/>
  <c r="BZ30" i="11"/>
  <c r="CC30" i="11"/>
  <c r="CF30" i="11"/>
  <c r="CG30" i="11"/>
  <c r="CH30" i="11"/>
  <c r="BN31" i="11"/>
  <c r="BO31" i="11"/>
  <c r="BQ31" i="11"/>
  <c r="BS31" i="11"/>
  <c r="BW31" i="11"/>
  <c r="BY31" i="11"/>
  <c r="BZ31" i="11"/>
  <c r="CC31" i="11"/>
  <c r="CF31" i="11"/>
  <c r="CG31" i="11"/>
  <c r="CH31" i="11"/>
  <c r="BN32" i="11"/>
  <c r="BO32" i="11"/>
  <c r="BQ32" i="11"/>
  <c r="BS32" i="11"/>
  <c r="BW32" i="11"/>
  <c r="BY32" i="11"/>
  <c r="BZ32" i="11"/>
  <c r="CC32" i="11"/>
  <c r="CF32" i="11"/>
  <c r="CG32" i="11"/>
  <c r="CH32" i="11"/>
  <c r="BN33" i="11"/>
  <c r="BO33" i="11"/>
  <c r="BQ33" i="11"/>
  <c r="BS33" i="11"/>
  <c r="BW33" i="11"/>
  <c r="BY33" i="11"/>
  <c r="BZ33" i="11"/>
  <c r="CC33" i="11"/>
  <c r="CF33" i="11"/>
  <c r="CG33" i="11"/>
  <c r="CH33" i="11"/>
  <c r="BN34" i="11"/>
  <c r="BO34" i="11"/>
  <c r="BQ34" i="11"/>
  <c r="BS34" i="11"/>
  <c r="BW34" i="11"/>
  <c r="BY34" i="11"/>
  <c r="BZ34" i="11"/>
  <c r="CC34" i="11"/>
  <c r="CF34" i="11"/>
  <c r="CG34" i="11"/>
  <c r="CH34" i="11"/>
  <c r="BN35" i="11"/>
  <c r="BO35" i="11"/>
  <c r="BQ35" i="11"/>
  <c r="BS35" i="11"/>
  <c r="BW35" i="11"/>
  <c r="BY35" i="11"/>
  <c r="BZ35" i="11"/>
  <c r="CC35" i="11"/>
  <c r="CF35" i="11"/>
  <c r="CG35" i="11"/>
  <c r="CH35" i="11"/>
  <c r="BN36" i="11"/>
  <c r="BO36" i="11"/>
  <c r="BQ36" i="11"/>
  <c r="BS36" i="11"/>
  <c r="BW36" i="11"/>
  <c r="BY36" i="11"/>
  <c r="BZ36" i="11"/>
  <c r="CC36" i="11"/>
  <c r="CF36" i="11"/>
  <c r="CG36" i="11"/>
  <c r="CH36" i="11"/>
  <c r="BN37" i="11"/>
  <c r="BO37" i="11"/>
  <c r="BQ37" i="11"/>
  <c r="BS37" i="11"/>
  <c r="BW37" i="11"/>
  <c r="BY37" i="11"/>
  <c r="BZ37" i="11"/>
  <c r="CC37" i="11"/>
  <c r="CF37" i="11"/>
  <c r="CG37" i="11"/>
  <c r="CH37" i="11"/>
  <c r="BN38" i="11"/>
  <c r="BO38" i="11"/>
  <c r="BQ38" i="11"/>
  <c r="BS38" i="11"/>
  <c r="BW38" i="11"/>
  <c r="BY38" i="11"/>
  <c r="BZ38" i="11"/>
  <c r="CC38" i="11"/>
  <c r="CF38" i="11"/>
  <c r="CG38" i="11"/>
  <c r="CH38" i="11"/>
  <c r="BN39" i="11"/>
  <c r="BO39" i="11"/>
  <c r="BQ39" i="11"/>
  <c r="BS39" i="11"/>
  <c r="BW39" i="11"/>
  <c r="BY39" i="11"/>
  <c r="BZ39" i="11"/>
  <c r="CC39" i="11"/>
  <c r="CF39" i="11"/>
  <c r="CG39" i="11"/>
  <c r="CH39" i="11"/>
  <c r="BN40" i="11"/>
  <c r="BO40" i="11"/>
  <c r="BQ40" i="11"/>
  <c r="BS40" i="11"/>
  <c r="BW40" i="11"/>
  <c r="BY40" i="11"/>
  <c r="BZ40" i="11"/>
  <c r="CC40" i="11"/>
  <c r="CF40" i="11"/>
  <c r="CG40" i="11"/>
  <c r="CH40" i="11"/>
  <c r="BN41" i="11"/>
  <c r="BO41" i="11"/>
  <c r="BQ41" i="11"/>
  <c r="BS41" i="11"/>
  <c r="BW41" i="11"/>
  <c r="BY41" i="11"/>
  <c r="BZ41" i="11"/>
  <c r="CC41" i="11"/>
  <c r="CF41" i="11"/>
  <c r="CG41" i="11"/>
  <c r="CH41" i="11"/>
  <c r="BN42" i="11"/>
  <c r="BO42" i="11"/>
  <c r="BQ42" i="11"/>
  <c r="BS42" i="11"/>
  <c r="BW42" i="11"/>
  <c r="BY42" i="11"/>
  <c r="BZ42" i="11"/>
  <c r="CC42" i="11"/>
  <c r="CF42" i="11"/>
  <c r="CG42" i="11"/>
  <c r="CH42" i="11"/>
  <c r="BN43" i="11"/>
  <c r="BO43" i="11"/>
  <c r="BQ43" i="11"/>
  <c r="BS43" i="11"/>
  <c r="BW43" i="11"/>
  <c r="BY43" i="11"/>
  <c r="BZ43" i="11"/>
  <c r="CC43" i="11"/>
  <c r="CF43" i="11"/>
  <c r="CG43" i="11"/>
  <c r="CH43" i="11"/>
  <c r="BN44" i="11"/>
  <c r="BO44" i="11"/>
  <c r="BQ44" i="11"/>
  <c r="BS44" i="11"/>
  <c r="BW44" i="11"/>
  <c r="BY44" i="11"/>
  <c r="BZ44" i="11"/>
  <c r="CC44" i="11"/>
  <c r="CF44" i="11"/>
  <c r="CG44" i="11"/>
  <c r="CH44" i="11"/>
  <c r="BN45" i="11"/>
  <c r="BO45" i="11"/>
  <c r="BQ45" i="11"/>
  <c r="BS45" i="11"/>
  <c r="BW45" i="11"/>
  <c r="BY45" i="11"/>
  <c r="BZ45" i="11"/>
  <c r="CC45" i="11"/>
  <c r="CF45" i="11"/>
  <c r="CG45" i="11"/>
  <c r="CH45" i="11"/>
  <c r="BN46" i="11"/>
  <c r="BO46" i="11"/>
  <c r="BQ46" i="11"/>
  <c r="BS46" i="11"/>
  <c r="BW46" i="11"/>
  <c r="BY46" i="11"/>
  <c r="BZ46" i="11"/>
  <c r="CC46" i="11"/>
  <c r="CF46" i="11"/>
  <c r="CG46" i="11"/>
  <c r="CH46" i="11"/>
  <c r="BN47" i="11"/>
  <c r="BO47" i="11"/>
  <c r="BQ47" i="11"/>
  <c r="BS47" i="11"/>
  <c r="BW47" i="11"/>
  <c r="BY47" i="11"/>
  <c r="BZ47" i="11"/>
  <c r="CC47" i="11"/>
  <c r="CF47" i="11"/>
  <c r="CG47" i="11"/>
  <c r="CH47" i="11"/>
  <c r="BN48" i="11"/>
  <c r="BO48" i="11"/>
  <c r="BQ48" i="11"/>
  <c r="BS48" i="11"/>
  <c r="BW48" i="11"/>
  <c r="BY48" i="11"/>
  <c r="BZ48" i="11"/>
  <c r="CC48" i="11"/>
  <c r="CF48" i="11"/>
  <c r="CG48" i="11"/>
  <c r="CH48" i="11"/>
  <c r="BN49" i="11"/>
  <c r="BO49" i="11"/>
  <c r="BQ49" i="11"/>
  <c r="BS49" i="11"/>
  <c r="BW49" i="11"/>
  <c r="BY49" i="11"/>
  <c r="BZ49" i="11"/>
  <c r="CC49" i="11"/>
  <c r="CF49" i="11"/>
  <c r="CG49" i="11"/>
  <c r="CH49" i="11"/>
  <c r="BN50" i="11"/>
  <c r="BO50" i="11"/>
  <c r="BQ50" i="11"/>
  <c r="BS50" i="11"/>
  <c r="BW50" i="11"/>
  <c r="BY50" i="11"/>
  <c r="BZ50" i="11"/>
  <c r="CC50" i="11"/>
  <c r="CF50" i="11"/>
  <c r="CG50" i="11"/>
  <c r="CH50" i="11"/>
  <c r="BN51" i="11"/>
  <c r="BO51" i="11"/>
  <c r="BQ51" i="11"/>
  <c r="BS51" i="11"/>
  <c r="BW51" i="11"/>
  <c r="BY51" i="11"/>
  <c r="BZ51" i="11"/>
  <c r="CC51" i="11"/>
  <c r="CF51" i="11"/>
  <c r="CG51" i="11"/>
  <c r="CH51" i="11"/>
  <c r="BN52" i="11"/>
  <c r="BO52" i="11"/>
  <c r="BQ52" i="11"/>
  <c r="BS52" i="11"/>
  <c r="BW52" i="11"/>
  <c r="BY52" i="11"/>
  <c r="BZ52" i="11"/>
  <c r="CC52" i="11"/>
  <c r="CF52" i="11"/>
  <c r="CG52" i="11"/>
  <c r="CH52" i="11"/>
  <c r="BN53" i="11"/>
  <c r="BO53" i="11"/>
  <c r="BQ53" i="11"/>
  <c r="BS53" i="11"/>
  <c r="BW53" i="11"/>
  <c r="BY53" i="11"/>
  <c r="BZ53" i="11"/>
  <c r="CC53" i="11"/>
  <c r="CF53" i="11"/>
  <c r="CG53" i="11"/>
  <c r="CH53" i="11"/>
  <c r="BN54" i="11"/>
  <c r="BO54" i="11"/>
  <c r="BQ54" i="11"/>
  <c r="BS54" i="11"/>
  <c r="BW54" i="11"/>
  <c r="BY54" i="11"/>
  <c r="BZ54" i="11"/>
  <c r="CC54" i="11"/>
  <c r="CF54" i="11"/>
  <c r="CG54" i="11"/>
  <c r="CH54" i="11"/>
  <c r="BN55" i="11"/>
  <c r="BO55" i="11"/>
  <c r="BQ55" i="11"/>
  <c r="BS55" i="11"/>
  <c r="BW55" i="11"/>
  <c r="BY55" i="11"/>
  <c r="BZ55" i="11"/>
  <c r="CC55" i="11"/>
  <c r="CF55" i="11"/>
  <c r="CG55" i="11"/>
  <c r="CH55" i="11"/>
  <c r="BN56" i="11"/>
  <c r="BO56" i="11"/>
  <c r="BQ56" i="11"/>
  <c r="BS56" i="11"/>
  <c r="BW56" i="11"/>
  <c r="BY56" i="11"/>
  <c r="BZ56" i="11"/>
  <c r="CC56" i="11"/>
  <c r="CF56" i="11"/>
  <c r="CG56" i="11"/>
  <c r="CH56" i="11"/>
  <c r="BN57" i="11"/>
  <c r="BO57" i="11"/>
  <c r="BQ57" i="11"/>
  <c r="BS57" i="11"/>
  <c r="BW57" i="11"/>
  <c r="BY57" i="11"/>
  <c r="BZ57" i="11"/>
  <c r="CC57" i="11"/>
  <c r="CF57" i="11"/>
  <c r="CG57" i="11"/>
  <c r="CH57" i="11"/>
  <c r="BN58" i="11"/>
  <c r="BO58" i="11"/>
  <c r="BQ58" i="11"/>
  <c r="BS58" i="11"/>
  <c r="BW58" i="11"/>
  <c r="BY58" i="11"/>
  <c r="BZ58" i="11"/>
  <c r="CC58" i="11"/>
  <c r="CF58" i="11"/>
  <c r="CG58" i="11"/>
  <c r="CH58" i="11"/>
  <c r="BN59" i="11"/>
  <c r="BO59" i="11"/>
  <c r="BQ59" i="11"/>
  <c r="BS59" i="11"/>
  <c r="BW59" i="11"/>
  <c r="BY59" i="11"/>
  <c r="BZ59" i="11"/>
  <c r="CC59" i="11"/>
  <c r="CF59" i="11"/>
  <c r="CG59" i="11"/>
  <c r="CH59" i="11"/>
  <c r="BN60" i="11"/>
  <c r="BO60" i="11"/>
  <c r="BQ60" i="11"/>
  <c r="BS60" i="11"/>
  <c r="BW60" i="11"/>
  <c r="BY60" i="11"/>
  <c r="BZ60" i="11"/>
  <c r="CC60" i="11"/>
  <c r="CF60" i="11"/>
  <c r="CG60" i="11"/>
  <c r="CH60" i="11"/>
  <c r="BN61" i="11"/>
  <c r="BO61" i="11"/>
  <c r="BQ61" i="11"/>
  <c r="BS61" i="11"/>
  <c r="BW61" i="11"/>
  <c r="BY61" i="11"/>
  <c r="BZ61" i="11"/>
  <c r="CC61" i="11"/>
  <c r="CF61" i="11"/>
  <c r="CG61" i="11"/>
  <c r="CH61" i="11"/>
  <c r="BN62" i="11"/>
  <c r="BO62" i="11"/>
  <c r="BQ62" i="11"/>
  <c r="BS62" i="11"/>
  <c r="BW62" i="11"/>
  <c r="BY62" i="11"/>
  <c r="BZ62" i="11"/>
  <c r="CC62" i="11"/>
  <c r="CF62" i="11"/>
  <c r="CG62" i="11"/>
  <c r="CH62" i="11"/>
  <c r="BN63" i="11"/>
  <c r="BO63" i="11"/>
  <c r="BQ63" i="11"/>
  <c r="BS63" i="11"/>
  <c r="BW63" i="11"/>
  <c r="BY63" i="11"/>
  <c r="BZ63" i="11"/>
  <c r="CC63" i="11"/>
  <c r="CF63" i="11"/>
  <c r="CG63" i="11"/>
  <c r="CH63" i="11"/>
  <c r="BN64" i="11"/>
  <c r="BO64" i="11"/>
  <c r="BQ64" i="11"/>
  <c r="BS64" i="11"/>
  <c r="BW64" i="11"/>
  <c r="BY64" i="11"/>
  <c r="BZ64" i="11"/>
  <c r="CC64" i="11"/>
  <c r="CF64" i="11"/>
  <c r="CG64" i="11"/>
  <c r="CH64" i="11"/>
  <c r="CH15" i="11"/>
  <c r="CG15" i="11"/>
  <c r="CF15" i="11"/>
  <c r="CC15" i="11"/>
  <c r="BZ15" i="11"/>
  <c r="BY15" i="11"/>
  <c r="BW15" i="11"/>
  <c r="BQ15" i="11"/>
  <c r="BO15" i="11"/>
  <c r="BS15" i="11"/>
  <c r="BN15" i="11"/>
  <c r="BA16" i="11"/>
  <c r="BB16" i="11"/>
  <c r="BA17" i="11"/>
  <c r="BB17" i="11"/>
  <c r="BA18" i="11"/>
  <c r="BB18" i="11"/>
  <c r="BA19" i="11"/>
  <c r="BB19" i="11"/>
  <c r="BA20" i="11"/>
  <c r="BB20" i="11"/>
  <c r="BA21" i="11"/>
  <c r="BB21" i="11"/>
  <c r="BA22" i="11"/>
  <c r="BB22" i="11"/>
  <c r="BA23" i="11"/>
  <c r="BB23" i="11"/>
  <c r="BA24" i="11"/>
  <c r="BB24" i="11"/>
  <c r="BA25" i="11"/>
  <c r="BB25" i="11"/>
  <c r="BA26" i="11"/>
  <c r="BB26" i="11"/>
  <c r="BA27" i="11"/>
  <c r="BB27" i="11"/>
  <c r="BA28" i="11"/>
  <c r="BB28" i="11"/>
  <c r="BA29" i="11"/>
  <c r="BB29" i="11"/>
  <c r="BA30" i="11"/>
  <c r="BB30" i="11"/>
  <c r="BA31" i="11"/>
  <c r="BB31" i="11"/>
  <c r="BA32" i="11"/>
  <c r="BB32" i="11"/>
  <c r="BA33" i="11"/>
  <c r="BB33" i="11"/>
  <c r="BA34" i="11"/>
  <c r="BB34" i="11"/>
  <c r="BA35" i="11"/>
  <c r="BB35" i="11"/>
  <c r="BA36" i="11"/>
  <c r="BB36" i="11"/>
  <c r="BA37" i="11"/>
  <c r="BB37" i="11"/>
  <c r="BA38" i="11"/>
  <c r="BB38" i="11"/>
  <c r="BA39" i="11"/>
  <c r="BB39" i="11"/>
  <c r="BA40" i="11"/>
  <c r="BB40" i="11"/>
  <c r="BA41" i="11"/>
  <c r="BB41" i="11"/>
  <c r="BA42" i="11"/>
  <c r="BB42" i="11"/>
  <c r="BA43" i="11"/>
  <c r="BB43" i="11"/>
  <c r="BA44" i="11"/>
  <c r="BB44" i="11"/>
  <c r="BA45" i="11"/>
  <c r="BB45" i="11"/>
  <c r="BA46" i="11"/>
  <c r="BB46" i="11"/>
  <c r="BA47" i="11"/>
  <c r="BB47" i="11"/>
  <c r="BA48" i="11"/>
  <c r="BB48" i="11"/>
  <c r="BA49" i="11"/>
  <c r="BB49" i="11"/>
  <c r="BA50" i="11"/>
  <c r="BB50" i="11"/>
  <c r="BA51" i="11"/>
  <c r="BB51" i="11"/>
  <c r="BA52" i="11"/>
  <c r="BB52" i="11"/>
  <c r="BA53" i="11"/>
  <c r="BB53" i="11"/>
  <c r="BA54" i="11"/>
  <c r="BB54" i="11"/>
  <c r="BA55" i="11"/>
  <c r="BB55" i="11"/>
  <c r="BA56" i="11"/>
  <c r="BB56" i="11"/>
  <c r="BA57" i="11"/>
  <c r="BB57" i="11"/>
  <c r="BA58" i="11"/>
  <c r="BB58" i="11"/>
  <c r="BA59" i="11"/>
  <c r="BB59" i="11"/>
  <c r="BA60" i="11"/>
  <c r="BB60" i="11"/>
  <c r="BA61" i="11"/>
  <c r="BB61" i="11"/>
  <c r="BA62" i="11"/>
  <c r="BB62" i="11"/>
  <c r="BA63" i="11"/>
  <c r="BB63" i="11"/>
  <c r="BA64" i="11"/>
  <c r="BB64" i="11"/>
  <c r="BB15" i="11"/>
  <c r="BA15" i="11"/>
  <c r="AX65" i="11"/>
  <c r="AY65" i="11"/>
  <c r="AZ65" i="11"/>
  <c r="AN16" i="11"/>
  <c r="AO16" i="11"/>
  <c r="AP16" i="11"/>
  <c r="AQ16" i="11"/>
  <c r="AR16" i="11"/>
  <c r="AS16" i="11"/>
  <c r="AT16" i="11"/>
  <c r="AU16" i="11"/>
  <c r="AV16" i="11"/>
  <c r="AW16" i="11"/>
  <c r="AN17" i="11"/>
  <c r="AO17" i="11"/>
  <c r="AP17" i="11"/>
  <c r="AQ17" i="11"/>
  <c r="AR17" i="11"/>
  <c r="AS17" i="11"/>
  <c r="AT17" i="11"/>
  <c r="AU17" i="11"/>
  <c r="AV17" i="11"/>
  <c r="AW17" i="11"/>
  <c r="AN18" i="11"/>
  <c r="AO18" i="11"/>
  <c r="AP18" i="11"/>
  <c r="AQ18" i="11"/>
  <c r="AR18" i="11"/>
  <c r="AS18" i="11"/>
  <c r="AT18" i="11"/>
  <c r="AU18" i="11"/>
  <c r="AV18" i="11"/>
  <c r="AW18" i="11"/>
  <c r="AN19" i="11"/>
  <c r="AO19" i="11"/>
  <c r="AP19" i="11"/>
  <c r="AQ19" i="11"/>
  <c r="AR19" i="11"/>
  <c r="AS19" i="11"/>
  <c r="AT19" i="11"/>
  <c r="AU19" i="11"/>
  <c r="AV19" i="11"/>
  <c r="AW19" i="11"/>
  <c r="AN20" i="11"/>
  <c r="AO20" i="11"/>
  <c r="AP20" i="11"/>
  <c r="AQ20" i="11"/>
  <c r="AR20" i="11"/>
  <c r="AS20" i="11"/>
  <c r="AT20" i="11"/>
  <c r="AU20" i="11"/>
  <c r="AV20" i="11"/>
  <c r="AW20" i="11"/>
  <c r="AN21" i="11"/>
  <c r="AO21" i="11"/>
  <c r="AP21" i="11"/>
  <c r="AQ21" i="11"/>
  <c r="AR21" i="11"/>
  <c r="AS21" i="11"/>
  <c r="AT21" i="11"/>
  <c r="AU21" i="11"/>
  <c r="AV21" i="11"/>
  <c r="AW21" i="11"/>
  <c r="AN22" i="11"/>
  <c r="AO22" i="11"/>
  <c r="AP22" i="11"/>
  <c r="AQ22" i="11"/>
  <c r="AR22" i="11"/>
  <c r="AS22" i="11"/>
  <c r="AT22" i="11"/>
  <c r="AU22" i="11"/>
  <c r="AV22" i="11"/>
  <c r="AW22" i="11"/>
  <c r="AN23" i="11"/>
  <c r="AO23" i="11"/>
  <c r="AP23" i="11"/>
  <c r="AQ23" i="11"/>
  <c r="AR23" i="11"/>
  <c r="AS23" i="11"/>
  <c r="AT23" i="11"/>
  <c r="AU23" i="11"/>
  <c r="AV23" i="11"/>
  <c r="AW23" i="11"/>
  <c r="AN24" i="11"/>
  <c r="AO24" i="11"/>
  <c r="AP24" i="11"/>
  <c r="AQ24" i="11"/>
  <c r="AR24" i="11"/>
  <c r="AS24" i="11"/>
  <c r="AT24" i="11"/>
  <c r="AU24" i="11"/>
  <c r="AV24" i="11"/>
  <c r="AW24" i="11"/>
  <c r="AN25" i="11"/>
  <c r="AO25" i="11"/>
  <c r="AP25" i="11"/>
  <c r="AQ25" i="11"/>
  <c r="AR25" i="11"/>
  <c r="AS25" i="11"/>
  <c r="AT25" i="11"/>
  <c r="AU25" i="11"/>
  <c r="AV25" i="11"/>
  <c r="AW25" i="11"/>
  <c r="AN26" i="11"/>
  <c r="AO26" i="11"/>
  <c r="AP26" i="11"/>
  <c r="AQ26" i="11"/>
  <c r="AR26" i="11"/>
  <c r="AS26" i="11"/>
  <c r="AT26" i="11"/>
  <c r="AU26" i="11"/>
  <c r="AV26" i="11"/>
  <c r="AW26" i="11"/>
  <c r="AN27" i="11"/>
  <c r="AO27" i="11"/>
  <c r="AP27" i="11"/>
  <c r="AQ27" i="11"/>
  <c r="AR27" i="11"/>
  <c r="AS27" i="11"/>
  <c r="AT27" i="11"/>
  <c r="AU27" i="11"/>
  <c r="AV27" i="11"/>
  <c r="AW27" i="11"/>
  <c r="AN28" i="11"/>
  <c r="AO28" i="11"/>
  <c r="AP28" i="11"/>
  <c r="AQ28" i="11"/>
  <c r="AR28" i="11"/>
  <c r="AS28" i="11"/>
  <c r="AT28" i="11"/>
  <c r="AU28" i="11"/>
  <c r="AV28" i="11"/>
  <c r="AW28" i="11"/>
  <c r="AN29" i="11"/>
  <c r="AO29" i="11"/>
  <c r="AP29" i="11"/>
  <c r="AQ29" i="11"/>
  <c r="AR29" i="11"/>
  <c r="AS29" i="11"/>
  <c r="AT29" i="11"/>
  <c r="AU29" i="11"/>
  <c r="AV29" i="11"/>
  <c r="AW29" i="11"/>
  <c r="AN30" i="11"/>
  <c r="AO30" i="11"/>
  <c r="AP30" i="11"/>
  <c r="AQ30" i="11"/>
  <c r="AR30" i="11"/>
  <c r="AS30" i="11"/>
  <c r="AT30" i="11"/>
  <c r="AU30" i="11"/>
  <c r="AV30" i="11"/>
  <c r="AW30" i="11"/>
  <c r="AN31" i="11"/>
  <c r="AO31" i="11"/>
  <c r="AP31" i="11"/>
  <c r="AQ31" i="11"/>
  <c r="AR31" i="11"/>
  <c r="AS31" i="11"/>
  <c r="AT31" i="11"/>
  <c r="AU31" i="11"/>
  <c r="AV31" i="11"/>
  <c r="AW31" i="11"/>
  <c r="AN32" i="11"/>
  <c r="AO32" i="11"/>
  <c r="AP32" i="11"/>
  <c r="AQ32" i="11"/>
  <c r="AR32" i="11"/>
  <c r="AS32" i="11"/>
  <c r="AT32" i="11"/>
  <c r="AU32" i="11"/>
  <c r="AV32" i="11"/>
  <c r="AW32" i="11"/>
  <c r="AN33" i="11"/>
  <c r="AO33" i="11"/>
  <c r="AP33" i="11"/>
  <c r="AQ33" i="11"/>
  <c r="AR33" i="11"/>
  <c r="AS33" i="11"/>
  <c r="AT33" i="11"/>
  <c r="AU33" i="11"/>
  <c r="AV33" i="11"/>
  <c r="AW33" i="11"/>
  <c r="AN34" i="11"/>
  <c r="AO34" i="11"/>
  <c r="AP34" i="11"/>
  <c r="AQ34" i="11"/>
  <c r="AR34" i="11"/>
  <c r="AS34" i="11"/>
  <c r="AT34" i="11"/>
  <c r="AU34" i="11"/>
  <c r="AV34" i="11"/>
  <c r="AW34" i="11"/>
  <c r="AN35" i="11"/>
  <c r="AO35" i="11"/>
  <c r="AP35" i="11"/>
  <c r="AQ35" i="11"/>
  <c r="AR35" i="11"/>
  <c r="AS35" i="11"/>
  <c r="AT35" i="11"/>
  <c r="AU35" i="11"/>
  <c r="AV35" i="11"/>
  <c r="AW35" i="11"/>
  <c r="AN36" i="11"/>
  <c r="AO36" i="11"/>
  <c r="AP36" i="11"/>
  <c r="AQ36" i="11"/>
  <c r="AR36" i="11"/>
  <c r="AS36" i="11"/>
  <c r="AT36" i="11"/>
  <c r="AU36" i="11"/>
  <c r="AV36" i="11"/>
  <c r="AW36" i="11"/>
  <c r="AN37" i="11"/>
  <c r="AO37" i="11"/>
  <c r="AP37" i="11"/>
  <c r="AQ37" i="11"/>
  <c r="AR37" i="11"/>
  <c r="AS37" i="11"/>
  <c r="AT37" i="11"/>
  <c r="AU37" i="11"/>
  <c r="AV37" i="11"/>
  <c r="AW37" i="11"/>
  <c r="AN38" i="11"/>
  <c r="AO38" i="11"/>
  <c r="AP38" i="11"/>
  <c r="AQ38" i="11"/>
  <c r="AR38" i="11"/>
  <c r="AS38" i="11"/>
  <c r="AT38" i="11"/>
  <c r="AU38" i="11"/>
  <c r="AV38" i="11"/>
  <c r="AW38" i="11"/>
  <c r="AN39" i="11"/>
  <c r="AO39" i="11"/>
  <c r="AP39" i="11"/>
  <c r="AQ39" i="11"/>
  <c r="AR39" i="11"/>
  <c r="AS39" i="11"/>
  <c r="AT39" i="11"/>
  <c r="AU39" i="11"/>
  <c r="AV39" i="11"/>
  <c r="AW39" i="11"/>
  <c r="AN40" i="11"/>
  <c r="AO40" i="11"/>
  <c r="AP40" i="11"/>
  <c r="AQ40" i="11"/>
  <c r="AR40" i="11"/>
  <c r="AS40" i="11"/>
  <c r="AT40" i="11"/>
  <c r="AU40" i="11"/>
  <c r="AV40" i="11"/>
  <c r="AW40" i="11"/>
  <c r="AN41" i="11"/>
  <c r="AO41" i="11"/>
  <c r="AP41" i="11"/>
  <c r="AQ41" i="11"/>
  <c r="AR41" i="11"/>
  <c r="AS41" i="11"/>
  <c r="AT41" i="11"/>
  <c r="AU41" i="11"/>
  <c r="AV41" i="11"/>
  <c r="AW41" i="11"/>
  <c r="AN42" i="11"/>
  <c r="AO42" i="11"/>
  <c r="AP42" i="11"/>
  <c r="AQ42" i="11"/>
  <c r="AR42" i="11"/>
  <c r="AS42" i="11"/>
  <c r="AT42" i="11"/>
  <c r="AU42" i="11"/>
  <c r="AV42" i="11"/>
  <c r="AW42" i="11"/>
  <c r="AN43" i="11"/>
  <c r="AO43" i="11"/>
  <c r="AP43" i="11"/>
  <c r="AQ43" i="11"/>
  <c r="AR43" i="11"/>
  <c r="AS43" i="11"/>
  <c r="AT43" i="11"/>
  <c r="AU43" i="11"/>
  <c r="AV43" i="11"/>
  <c r="AW43" i="11"/>
  <c r="AN44" i="11"/>
  <c r="AO44" i="11"/>
  <c r="AP44" i="11"/>
  <c r="AQ44" i="11"/>
  <c r="AR44" i="11"/>
  <c r="AS44" i="11"/>
  <c r="AT44" i="11"/>
  <c r="AU44" i="11"/>
  <c r="AV44" i="11"/>
  <c r="AW44" i="11"/>
  <c r="AN45" i="11"/>
  <c r="AO45" i="11"/>
  <c r="AP45" i="11"/>
  <c r="AQ45" i="11"/>
  <c r="AR45" i="11"/>
  <c r="AS45" i="11"/>
  <c r="AT45" i="11"/>
  <c r="AU45" i="11"/>
  <c r="AV45" i="11"/>
  <c r="AW45" i="11"/>
  <c r="AN46" i="11"/>
  <c r="AO46" i="11"/>
  <c r="AP46" i="11"/>
  <c r="AQ46" i="11"/>
  <c r="AR46" i="11"/>
  <c r="AS46" i="11"/>
  <c r="AT46" i="11"/>
  <c r="AU46" i="11"/>
  <c r="AV46" i="11"/>
  <c r="AW46" i="11"/>
  <c r="AN47" i="11"/>
  <c r="AO47" i="11"/>
  <c r="AP47" i="11"/>
  <c r="AQ47" i="11"/>
  <c r="AR47" i="11"/>
  <c r="AS47" i="11"/>
  <c r="AT47" i="11"/>
  <c r="AU47" i="11"/>
  <c r="AV47" i="11"/>
  <c r="AW47" i="11"/>
  <c r="AN48" i="11"/>
  <c r="AO48" i="11"/>
  <c r="AP48" i="11"/>
  <c r="AQ48" i="11"/>
  <c r="AR48" i="11"/>
  <c r="AS48" i="11"/>
  <c r="AT48" i="11"/>
  <c r="AU48" i="11"/>
  <c r="AV48" i="11"/>
  <c r="AW48" i="11"/>
  <c r="AN49" i="11"/>
  <c r="AO49" i="11"/>
  <c r="AP49" i="11"/>
  <c r="AQ49" i="11"/>
  <c r="AR49" i="11"/>
  <c r="AS49" i="11"/>
  <c r="AT49" i="11"/>
  <c r="AU49" i="11"/>
  <c r="AV49" i="11"/>
  <c r="AW49" i="11"/>
  <c r="AN50" i="11"/>
  <c r="AO50" i="11"/>
  <c r="AP50" i="11"/>
  <c r="AQ50" i="11"/>
  <c r="AR50" i="11"/>
  <c r="AS50" i="11"/>
  <c r="AT50" i="11"/>
  <c r="AU50" i="11"/>
  <c r="AV50" i="11"/>
  <c r="AW50" i="11"/>
  <c r="AN51" i="11"/>
  <c r="AO51" i="11"/>
  <c r="AP51" i="11"/>
  <c r="AQ51" i="11"/>
  <c r="AR51" i="11"/>
  <c r="AS51" i="11"/>
  <c r="AT51" i="11"/>
  <c r="AU51" i="11"/>
  <c r="AV51" i="11"/>
  <c r="AW51" i="11"/>
  <c r="AN52" i="11"/>
  <c r="AO52" i="11"/>
  <c r="AP52" i="11"/>
  <c r="AQ52" i="11"/>
  <c r="AR52" i="11"/>
  <c r="AS52" i="11"/>
  <c r="AT52" i="11"/>
  <c r="AU52" i="11"/>
  <c r="AV52" i="11"/>
  <c r="AW52" i="11"/>
  <c r="AN53" i="11"/>
  <c r="AO53" i="11"/>
  <c r="AP53" i="11"/>
  <c r="AQ53" i="11"/>
  <c r="AR53" i="11"/>
  <c r="AS53" i="11"/>
  <c r="AT53" i="11"/>
  <c r="AU53" i="11"/>
  <c r="AV53" i="11"/>
  <c r="AW53" i="11"/>
  <c r="AN54" i="11"/>
  <c r="AO54" i="11"/>
  <c r="AP54" i="11"/>
  <c r="AQ54" i="11"/>
  <c r="AR54" i="11"/>
  <c r="AS54" i="11"/>
  <c r="AT54" i="11"/>
  <c r="AU54" i="11"/>
  <c r="AV54" i="11"/>
  <c r="AW54" i="11"/>
  <c r="AN55" i="11"/>
  <c r="AO55" i="11"/>
  <c r="AP55" i="11"/>
  <c r="AQ55" i="11"/>
  <c r="AR55" i="11"/>
  <c r="AS55" i="11"/>
  <c r="AT55" i="11"/>
  <c r="AU55" i="11"/>
  <c r="AV55" i="11"/>
  <c r="AW55" i="11"/>
  <c r="AN56" i="11"/>
  <c r="AO56" i="11"/>
  <c r="AP56" i="11"/>
  <c r="AQ56" i="11"/>
  <c r="AR56" i="11"/>
  <c r="AS56" i="11"/>
  <c r="AT56" i="11"/>
  <c r="AU56" i="11"/>
  <c r="AV56" i="11"/>
  <c r="AW56" i="11"/>
  <c r="AN57" i="11"/>
  <c r="AO57" i="11"/>
  <c r="AP57" i="11"/>
  <c r="AQ57" i="11"/>
  <c r="AR57" i="11"/>
  <c r="AS57" i="11"/>
  <c r="AT57" i="11"/>
  <c r="AU57" i="11"/>
  <c r="AV57" i="11"/>
  <c r="AW57" i="11"/>
  <c r="AN58" i="11"/>
  <c r="AO58" i="11"/>
  <c r="AP58" i="11"/>
  <c r="AQ58" i="11"/>
  <c r="AR58" i="11"/>
  <c r="AS58" i="11"/>
  <c r="AT58" i="11"/>
  <c r="AU58" i="11"/>
  <c r="AV58" i="11"/>
  <c r="AW58" i="11"/>
  <c r="AN59" i="11"/>
  <c r="AO59" i="11"/>
  <c r="AP59" i="11"/>
  <c r="AQ59" i="11"/>
  <c r="AR59" i="11"/>
  <c r="AS59" i="11"/>
  <c r="AT59" i="11"/>
  <c r="AU59" i="11"/>
  <c r="AV59" i="11"/>
  <c r="AW59" i="11"/>
  <c r="AN60" i="11"/>
  <c r="AO60" i="11"/>
  <c r="AP60" i="11"/>
  <c r="AQ60" i="11"/>
  <c r="AR60" i="11"/>
  <c r="AS60" i="11"/>
  <c r="AT60" i="11"/>
  <c r="AU60" i="11"/>
  <c r="AV60" i="11"/>
  <c r="AW60" i="11"/>
  <c r="AN61" i="11"/>
  <c r="AO61" i="11"/>
  <c r="AP61" i="11"/>
  <c r="AQ61" i="11"/>
  <c r="AR61" i="11"/>
  <c r="AS61" i="11"/>
  <c r="AT61" i="11"/>
  <c r="AU61" i="11"/>
  <c r="AV61" i="11"/>
  <c r="AW61" i="11"/>
  <c r="AN62" i="11"/>
  <c r="AO62" i="11"/>
  <c r="AP62" i="11"/>
  <c r="AQ62" i="11"/>
  <c r="AR62" i="11"/>
  <c r="AS62" i="11"/>
  <c r="AT62" i="11"/>
  <c r="AU62" i="11"/>
  <c r="AV62" i="11"/>
  <c r="AW62" i="11"/>
  <c r="AN63" i="11"/>
  <c r="AO63" i="11"/>
  <c r="AP63" i="11"/>
  <c r="AQ63" i="11"/>
  <c r="AR63" i="11"/>
  <c r="AS63" i="11"/>
  <c r="AT63" i="11"/>
  <c r="AU63" i="11"/>
  <c r="AV63" i="11"/>
  <c r="AW63" i="11"/>
  <c r="AN64" i="11"/>
  <c r="AO64" i="11"/>
  <c r="AP64" i="11"/>
  <c r="AQ64" i="11"/>
  <c r="AR64" i="11"/>
  <c r="AS64" i="11"/>
  <c r="AT64" i="11"/>
  <c r="AU64" i="11"/>
  <c r="AV64" i="11"/>
  <c r="AW64" i="11"/>
  <c r="AW15" i="11"/>
  <c r="AV15" i="11"/>
  <c r="AU15" i="11"/>
  <c r="AT15" i="11"/>
  <c r="AS15" i="11"/>
  <c r="AR15" i="11"/>
  <c r="AQ15" i="11"/>
  <c r="AP15" i="11"/>
  <c r="AO15" i="11"/>
  <c r="AN15" i="11"/>
  <c r="AG16" i="11"/>
  <c r="AH16" i="11"/>
  <c r="AI16" i="11"/>
  <c r="AJ16" i="11"/>
  <c r="AK16" i="11"/>
  <c r="AL16" i="11"/>
  <c r="AG17" i="11"/>
  <c r="AH17" i="11"/>
  <c r="AI17" i="11"/>
  <c r="AJ17" i="11"/>
  <c r="AK17" i="11"/>
  <c r="AL17" i="11"/>
  <c r="AG18" i="11"/>
  <c r="AH18" i="11"/>
  <c r="AI18" i="11"/>
  <c r="AJ18" i="11"/>
  <c r="AK18" i="11"/>
  <c r="AL18" i="11"/>
  <c r="AG19" i="11"/>
  <c r="AH19" i="11"/>
  <c r="AI19" i="11"/>
  <c r="AJ19" i="11"/>
  <c r="AK19" i="11"/>
  <c r="AL19" i="11"/>
  <c r="AG20" i="11"/>
  <c r="AH20" i="11"/>
  <c r="AI20" i="11"/>
  <c r="AJ20" i="11"/>
  <c r="AK20" i="11"/>
  <c r="AL20" i="11"/>
  <c r="AG21" i="11"/>
  <c r="AH21" i="11"/>
  <c r="AI21" i="11"/>
  <c r="AJ21" i="11"/>
  <c r="AK21" i="11"/>
  <c r="AL21" i="11"/>
  <c r="AG22" i="11"/>
  <c r="AH22" i="11"/>
  <c r="AI22" i="11"/>
  <c r="AJ22" i="11"/>
  <c r="AK22" i="11"/>
  <c r="AL22" i="11"/>
  <c r="AG23" i="11"/>
  <c r="AH23" i="11"/>
  <c r="AI23" i="11"/>
  <c r="AJ23" i="11"/>
  <c r="AK23" i="11"/>
  <c r="AL23" i="11"/>
  <c r="AG24" i="11"/>
  <c r="AH24" i="11"/>
  <c r="AI24" i="11"/>
  <c r="AJ24" i="11"/>
  <c r="AK24" i="11"/>
  <c r="AL24" i="11"/>
  <c r="AG25" i="11"/>
  <c r="AH25" i="11"/>
  <c r="AI25" i="11"/>
  <c r="AJ25" i="11"/>
  <c r="AK25" i="11"/>
  <c r="AL25" i="11"/>
  <c r="AG26" i="11"/>
  <c r="AH26" i="11"/>
  <c r="AI26" i="11"/>
  <c r="AJ26" i="11"/>
  <c r="AK26" i="11"/>
  <c r="AL26" i="11"/>
  <c r="AG27" i="11"/>
  <c r="AH27" i="11"/>
  <c r="AI27" i="11"/>
  <c r="AJ27" i="11"/>
  <c r="AK27" i="11"/>
  <c r="AL27" i="11"/>
  <c r="AG28" i="11"/>
  <c r="AH28" i="11"/>
  <c r="AI28" i="11"/>
  <c r="AJ28" i="11"/>
  <c r="AK28" i="11"/>
  <c r="AL28" i="11"/>
  <c r="AG29" i="11"/>
  <c r="AH29" i="11"/>
  <c r="AI29" i="11"/>
  <c r="AJ29" i="11"/>
  <c r="AK29" i="11"/>
  <c r="AL29" i="11"/>
  <c r="AG30" i="11"/>
  <c r="AH30" i="11"/>
  <c r="AI30" i="11"/>
  <c r="AJ30" i="11"/>
  <c r="AK30" i="11"/>
  <c r="AL30" i="11"/>
  <c r="AG31" i="11"/>
  <c r="AH31" i="11"/>
  <c r="AI31" i="11"/>
  <c r="AJ31" i="11"/>
  <c r="AK31" i="11"/>
  <c r="AL31" i="11"/>
  <c r="AG32" i="11"/>
  <c r="AH32" i="11"/>
  <c r="AI32" i="11"/>
  <c r="AJ32" i="11"/>
  <c r="AK32" i="11"/>
  <c r="AL32" i="11"/>
  <c r="AG33" i="11"/>
  <c r="AH33" i="11"/>
  <c r="AI33" i="11"/>
  <c r="AJ33" i="11"/>
  <c r="AK33" i="11"/>
  <c r="AL33" i="11"/>
  <c r="AG34" i="11"/>
  <c r="AH34" i="11"/>
  <c r="AI34" i="11"/>
  <c r="AJ34" i="11"/>
  <c r="AK34" i="11"/>
  <c r="AL34" i="11"/>
  <c r="AG35" i="11"/>
  <c r="AH35" i="11"/>
  <c r="AI35" i="11"/>
  <c r="AJ35" i="11"/>
  <c r="AK35" i="11"/>
  <c r="AL35" i="11"/>
  <c r="AG36" i="11"/>
  <c r="AH36" i="11"/>
  <c r="AI36" i="11"/>
  <c r="AJ36" i="11"/>
  <c r="AK36" i="11"/>
  <c r="AL36" i="11"/>
  <c r="AG37" i="11"/>
  <c r="AH37" i="11"/>
  <c r="AI37" i="11"/>
  <c r="AJ37" i="11"/>
  <c r="AK37" i="11"/>
  <c r="AL37" i="11"/>
  <c r="AG38" i="11"/>
  <c r="AH38" i="11"/>
  <c r="AI38" i="11"/>
  <c r="AJ38" i="11"/>
  <c r="AK38" i="11"/>
  <c r="AL38" i="11"/>
  <c r="AG39" i="11"/>
  <c r="AH39" i="11"/>
  <c r="AI39" i="11"/>
  <c r="AJ39" i="11"/>
  <c r="AK39" i="11"/>
  <c r="AL39" i="11"/>
  <c r="AG40" i="11"/>
  <c r="AH40" i="11"/>
  <c r="AI40" i="11"/>
  <c r="AJ40" i="11"/>
  <c r="AK40" i="11"/>
  <c r="AL40" i="11"/>
  <c r="AG41" i="11"/>
  <c r="AH41" i="11"/>
  <c r="AI41" i="11"/>
  <c r="AJ41" i="11"/>
  <c r="AK41" i="11"/>
  <c r="AL41" i="11"/>
  <c r="AG42" i="11"/>
  <c r="AH42" i="11"/>
  <c r="AI42" i="11"/>
  <c r="AJ42" i="11"/>
  <c r="AK42" i="11"/>
  <c r="AL42" i="11"/>
  <c r="AG43" i="11"/>
  <c r="AH43" i="11"/>
  <c r="AI43" i="11"/>
  <c r="AJ43" i="11"/>
  <c r="AK43" i="11"/>
  <c r="AL43" i="11"/>
  <c r="AG44" i="11"/>
  <c r="AH44" i="11"/>
  <c r="AI44" i="11"/>
  <c r="AJ44" i="11"/>
  <c r="AK44" i="11"/>
  <c r="AL44" i="11"/>
  <c r="AG45" i="11"/>
  <c r="AH45" i="11"/>
  <c r="AI45" i="11"/>
  <c r="AJ45" i="11"/>
  <c r="AK45" i="11"/>
  <c r="AL45" i="11"/>
  <c r="AG46" i="11"/>
  <c r="AH46" i="11"/>
  <c r="AI46" i="11"/>
  <c r="AJ46" i="11"/>
  <c r="AK46" i="11"/>
  <c r="AL46" i="11"/>
  <c r="AG47" i="11"/>
  <c r="AH47" i="11"/>
  <c r="AI47" i="11"/>
  <c r="AJ47" i="11"/>
  <c r="AK47" i="11"/>
  <c r="AL47" i="11"/>
  <c r="AG48" i="11"/>
  <c r="AH48" i="11"/>
  <c r="AI48" i="11"/>
  <c r="AJ48" i="11"/>
  <c r="AK48" i="11"/>
  <c r="AL48" i="11"/>
  <c r="AG49" i="11"/>
  <c r="AH49" i="11"/>
  <c r="AI49" i="11"/>
  <c r="AJ49" i="11"/>
  <c r="AK49" i="11"/>
  <c r="AL49" i="11"/>
  <c r="AG50" i="11"/>
  <c r="AH50" i="11"/>
  <c r="AI50" i="11"/>
  <c r="AJ50" i="11"/>
  <c r="AK50" i="11"/>
  <c r="AL50" i="11"/>
  <c r="AG51" i="11"/>
  <c r="AH51" i="11"/>
  <c r="AI51" i="11"/>
  <c r="AJ51" i="11"/>
  <c r="AK51" i="11"/>
  <c r="AL51" i="11"/>
  <c r="AG52" i="11"/>
  <c r="AH52" i="11"/>
  <c r="AI52" i="11"/>
  <c r="AJ52" i="11"/>
  <c r="AK52" i="11"/>
  <c r="AL52" i="11"/>
  <c r="AG53" i="11"/>
  <c r="AH53" i="11"/>
  <c r="AI53" i="11"/>
  <c r="AJ53" i="11"/>
  <c r="AK53" i="11"/>
  <c r="AL53" i="11"/>
  <c r="AG54" i="11"/>
  <c r="AH54" i="11"/>
  <c r="AI54" i="11"/>
  <c r="AJ54" i="11"/>
  <c r="AK54" i="11"/>
  <c r="AL54" i="11"/>
  <c r="AG55" i="11"/>
  <c r="AH55" i="11"/>
  <c r="AI55" i="11"/>
  <c r="AJ55" i="11"/>
  <c r="AK55" i="11"/>
  <c r="AL55" i="11"/>
  <c r="AG56" i="11"/>
  <c r="AH56" i="11"/>
  <c r="AI56" i="11"/>
  <c r="AJ56" i="11"/>
  <c r="AK56" i="11"/>
  <c r="AL56" i="11"/>
  <c r="AG57" i="11"/>
  <c r="AH57" i="11"/>
  <c r="AI57" i="11"/>
  <c r="AJ57" i="11"/>
  <c r="AK57" i="11"/>
  <c r="AL57" i="11"/>
  <c r="AG58" i="11"/>
  <c r="AH58" i="11"/>
  <c r="AI58" i="11"/>
  <c r="AJ58" i="11"/>
  <c r="AK58" i="11"/>
  <c r="AL58" i="11"/>
  <c r="AG59" i="11"/>
  <c r="AH59" i="11"/>
  <c r="AI59" i="11"/>
  <c r="AJ59" i="11"/>
  <c r="AK59" i="11"/>
  <c r="AL59" i="11"/>
  <c r="AG60" i="11"/>
  <c r="AH60" i="11"/>
  <c r="AI60" i="11"/>
  <c r="AJ60" i="11"/>
  <c r="AK60" i="11"/>
  <c r="AL60" i="11"/>
  <c r="AG61" i="11"/>
  <c r="AH61" i="11"/>
  <c r="AI61" i="11"/>
  <c r="AJ61" i="11"/>
  <c r="AK61" i="11"/>
  <c r="AL61" i="11"/>
  <c r="AG62" i="11"/>
  <c r="AH62" i="11"/>
  <c r="AI62" i="11"/>
  <c r="AJ62" i="11"/>
  <c r="AK62" i="11"/>
  <c r="AL62" i="11"/>
  <c r="AG63" i="11"/>
  <c r="AH63" i="11"/>
  <c r="AI63" i="11"/>
  <c r="AJ63" i="11"/>
  <c r="AK63" i="11"/>
  <c r="AL63" i="11"/>
  <c r="AG64" i="11"/>
  <c r="AH64" i="11"/>
  <c r="AI64" i="11"/>
  <c r="AJ64" i="11"/>
  <c r="AK64" i="11"/>
  <c r="AL64" i="11"/>
  <c r="AL15" i="11"/>
  <c r="AK15" i="11"/>
  <c r="AJ15" i="11"/>
  <c r="AI15" i="11"/>
  <c r="AH15" i="11"/>
  <c r="AG15" i="11"/>
  <c r="V16" i="11"/>
  <c r="W16" i="11"/>
  <c r="X16" i="11"/>
  <c r="Y16" i="11"/>
  <c r="Z16" i="11"/>
  <c r="AA16" i="11"/>
  <c r="AB16" i="11"/>
  <c r="AC16" i="11"/>
  <c r="AD16" i="11"/>
  <c r="AE16" i="11"/>
  <c r="V17" i="11"/>
  <c r="W17" i="11"/>
  <c r="X17" i="11"/>
  <c r="Y17" i="11"/>
  <c r="Z17" i="11"/>
  <c r="AA17" i="11"/>
  <c r="AB17" i="11"/>
  <c r="AC17" i="11"/>
  <c r="AD17" i="11"/>
  <c r="AE17" i="11"/>
  <c r="V18" i="11"/>
  <c r="W18" i="11"/>
  <c r="X18" i="11"/>
  <c r="Y18" i="11"/>
  <c r="Z18" i="11"/>
  <c r="AA18" i="11"/>
  <c r="AB18" i="11"/>
  <c r="AC18" i="11"/>
  <c r="AD18" i="11"/>
  <c r="AE18" i="11"/>
  <c r="V19" i="11"/>
  <c r="W19" i="11"/>
  <c r="X19" i="11"/>
  <c r="Y19" i="11"/>
  <c r="Z19" i="11"/>
  <c r="AA19" i="11"/>
  <c r="AB19" i="11"/>
  <c r="AC19" i="11"/>
  <c r="AD19" i="11"/>
  <c r="AE19" i="11"/>
  <c r="V20" i="11"/>
  <c r="CK20" i="11" s="1"/>
  <c r="W20" i="11"/>
  <c r="X20" i="11"/>
  <c r="Y20" i="11"/>
  <c r="Z20" i="11"/>
  <c r="AA20" i="11"/>
  <c r="AB20" i="11"/>
  <c r="AC20" i="11"/>
  <c r="AD20" i="11"/>
  <c r="AE20" i="11"/>
  <c r="V21" i="11"/>
  <c r="W21" i="11"/>
  <c r="X21" i="11"/>
  <c r="Y21" i="11"/>
  <c r="Z21" i="11"/>
  <c r="AA21" i="11"/>
  <c r="AB21" i="11"/>
  <c r="AC21" i="11"/>
  <c r="AD21" i="11"/>
  <c r="AE21" i="11"/>
  <c r="V22" i="11"/>
  <c r="W22" i="11"/>
  <c r="X22" i="11"/>
  <c r="Y22" i="11"/>
  <c r="Z22" i="11"/>
  <c r="AA22" i="11"/>
  <c r="AB22" i="11"/>
  <c r="AC22" i="11"/>
  <c r="AD22" i="11"/>
  <c r="AE22" i="11"/>
  <c r="V23" i="11"/>
  <c r="CK23" i="11" s="1"/>
  <c r="CQ23" i="11" s="1"/>
  <c r="W23" i="11"/>
  <c r="X23" i="11"/>
  <c r="Y23" i="11"/>
  <c r="Z23" i="11"/>
  <c r="AA23" i="11"/>
  <c r="AB23" i="11"/>
  <c r="AC23" i="11"/>
  <c r="AD23" i="11"/>
  <c r="AE23" i="11"/>
  <c r="V24" i="11"/>
  <c r="CK24" i="11" s="1"/>
  <c r="CQ24" i="11" s="1"/>
  <c r="W24" i="11"/>
  <c r="X24" i="11"/>
  <c r="Y24" i="11"/>
  <c r="Z24" i="11"/>
  <c r="AA24" i="11"/>
  <c r="AB24" i="11"/>
  <c r="AC24" i="11"/>
  <c r="AD24" i="11"/>
  <c r="AE24" i="11"/>
  <c r="V25" i="11"/>
  <c r="CK25" i="11" s="1"/>
  <c r="CQ25" i="11" s="1"/>
  <c r="W25" i="11"/>
  <c r="X25" i="11"/>
  <c r="Y25" i="11"/>
  <c r="Z25" i="11"/>
  <c r="AA25" i="11"/>
  <c r="AB25" i="11"/>
  <c r="AC25" i="11"/>
  <c r="AD25" i="11"/>
  <c r="AE25" i="11"/>
  <c r="V26" i="11"/>
  <c r="CK26" i="11" s="1"/>
  <c r="CQ26" i="11" s="1"/>
  <c r="W26" i="11"/>
  <c r="X26" i="11"/>
  <c r="Y26" i="11"/>
  <c r="Z26" i="11"/>
  <c r="AA26" i="11"/>
  <c r="AB26" i="11"/>
  <c r="AC26" i="11"/>
  <c r="AD26" i="11"/>
  <c r="AE26" i="11"/>
  <c r="V27" i="11"/>
  <c r="W27" i="11"/>
  <c r="X27" i="11"/>
  <c r="Y27" i="11"/>
  <c r="Z27" i="11"/>
  <c r="AA27" i="11"/>
  <c r="AB27" i="11"/>
  <c r="AC27" i="11"/>
  <c r="AD27" i="11"/>
  <c r="AE27" i="11"/>
  <c r="V28" i="11"/>
  <c r="CW28" i="11" s="1"/>
  <c r="CX28" i="11" s="1"/>
  <c r="W28" i="11"/>
  <c r="X28" i="11"/>
  <c r="Y28" i="11"/>
  <c r="Z28" i="11"/>
  <c r="AA28" i="11"/>
  <c r="AB28" i="11"/>
  <c r="AC28" i="11"/>
  <c r="AD28" i="11"/>
  <c r="AE28" i="11"/>
  <c r="V29" i="11"/>
  <c r="CK29" i="11" s="1"/>
  <c r="CQ29" i="11" s="1"/>
  <c r="W29" i="11"/>
  <c r="X29" i="11"/>
  <c r="Y29" i="11"/>
  <c r="Z29" i="11"/>
  <c r="AA29" i="11"/>
  <c r="AB29" i="11"/>
  <c r="AC29" i="11"/>
  <c r="AD29" i="11"/>
  <c r="AE29" i="11"/>
  <c r="V30" i="11"/>
  <c r="CK30" i="11" s="1"/>
  <c r="CQ30" i="11" s="1"/>
  <c r="W30" i="11"/>
  <c r="X30" i="11"/>
  <c r="Y30" i="11"/>
  <c r="Z30" i="11"/>
  <c r="AA30" i="11"/>
  <c r="AB30" i="11"/>
  <c r="AC30" i="11"/>
  <c r="AD30" i="11"/>
  <c r="AE30" i="11"/>
  <c r="V31" i="11"/>
  <c r="CK31" i="11" s="1"/>
  <c r="CQ31" i="11" s="1"/>
  <c r="W31" i="11"/>
  <c r="X31" i="11"/>
  <c r="CW31" i="11" s="1"/>
  <c r="CX31" i="11" s="1"/>
  <c r="Y31" i="11"/>
  <c r="Z31" i="11"/>
  <c r="AA31" i="11"/>
  <c r="AB31" i="11"/>
  <c r="AC31" i="11"/>
  <c r="AD31" i="11"/>
  <c r="AE31" i="11"/>
  <c r="V32" i="11"/>
  <c r="CK32" i="11" s="1"/>
  <c r="CQ32" i="11" s="1"/>
  <c r="W32" i="11"/>
  <c r="X32" i="11"/>
  <c r="Y32" i="11"/>
  <c r="Z32" i="11"/>
  <c r="AA32" i="11"/>
  <c r="AB32" i="11"/>
  <c r="AC32" i="11"/>
  <c r="AD32" i="11"/>
  <c r="AE32" i="11"/>
  <c r="V33" i="11"/>
  <c r="CK33" i="11" s="1"/>
  <c r="CQ33" i="11" s="1"/>
  <c r="W33" i="11"/>
  <c r="X33" i="11"/>
  <c r="Y33" i="11"/>
  <c r="Z33" i="11"/>
  <c r="AA33" i="11"/>
  <c r="AB33" i="11"/>
  <c r="AC33" i="11"/>
  <c r="AD33" i="11"/>
  <c r="AE33" i="11"/>
  <c r="V34" i="11"/>
  <c r="CK34" i="11" s="1"/>
  <c r="CQ34" i="11" s="1"/>
  <c r="W34" i="11"/>
  <c r="X34" i="11"/>
  <c r="Y34" i="11"/>
  <c r="Z34" i="11"/>
  <c r="AA34" i="11"/>
  <c r="AB34" i="11"/>
  <c r="AC34" i="11"/>
  <c r="AD34" i="11"/>
  <c r="AE34" i="11"/>
  <c r="V35" i="11"/>
  <c r="W35" i="11"/>
  <c r="X35" i="11"/>
  <c r="Y35" i="11"/>
  <c r="Z35" i="11"/>
  <c r="AA35" i="11"/>
  <c r="AB35" i="11"/>
  <c r="AC35" i="11"/>
  <c r="AD35" i="11"/>
  <c r="AE35" i="11"/>
  <c r="V36" i="11"/>
  <c r="CW36" i="11" s="1"/>
  <c r="CX36" i="11" s="1"/>
  <c r="W36" i="11"/>
  <c r="X36" i="11"/>
  <c r="Y36" i="11"/>
  <c r="Z36" i="11"/>
  <c r="AA36" i="11"/>
  <c r="AB36" i="11"/>
  <c r="AC36" i="11"/>
  <c r="AD36" i="11"/>
  <c r="AE36" i="11"/>
  <c r="V37" i="11"/>
  <c r="CK37" i="11" s="1"/>
  <c r="CQ37" i="11" s="1"/>
  <c r="W37" i="11"/>
  <c r="X37" i="11"/>
  <c r="Y37" i="11"/>
  <c r="Z37" i="11"/>
  <c r="AA37" i="11"/>
  <c r="AB37" i="11"/>
  <c r="AC37" i="11"/>
  <c r="AD37" i="11"/>
  <c r="AE37" i="11"/>
  <c r="V38" i="11"/>
  <c r="CK38" i="11" s="1"/>
  <c r="CQ38" i="11" s="1"/>
  <c r="W38" i="11"/>
  <c r="X38" i="11"/>
  <c r="Y38" i="11"/>
  <c r="Z38" i="11"/>
  <c r="AA38" i="11"/>
  <c r="AB38" i="11"/>
  <c r="AC38" i="11"/>
  <c r="AD38" i="11"/>
  <c r="AE38" i="11"/>
  <c r="V39" i="11"/>
  <c r="CK39" i="11" s="1"/>
  <c r="CQ39" i="11" s="1"/>
  <c r="W39" i="11"/>
  <c r="X39" i="11"/>
  <c r="CW39" i="11" s="1"/>
  <c r="CX39" i="11" s="1"/>
  <c r="Y39" i="11"/>
  <c r="Z39" i="11"/>
  <c r="AA39" i="11"/>
  <c r="AB39" i="11"/>
  <c r="AC39" i="11"/>
  <c r="AD39" i="11"/>
  <c r="AE39" i="11"/>
  <c r="V40" i="11"/>
  <c r="CK40" i="11" s="1"/>
  <c r="CQ40" i="11" s="1"/>
  <c r="W40" i="11"/>
  <c r="X40" i="11"/>
  <c r="Y40" i="11"/>
  <c r="Z40" i="11"/>
  <c r="AA40" i="11"/>
  <c r="AB40" i="11"/>
  <c r="AC40" i="11"/>
  <c r="AD40" i="11"/>
  <c r="AE40" i="11"/>
  <c r="V41" i="11"/>
  <c r="CK41" i="11" s="1"/>
  <c r="CQ41" i="11" s="1"/>
  <c r="W41" i="11"/>
  <c r="X41" i="11"/>
  <c r="Y41" i="11"/>
  <c r="Z41" i="11"/>
  <c r="AA41" i="11"/>
  <c r="AB41" i="11"/>
  <c r="AC41" i="11"/>
  <c r="AD41" i="11"/>
  <c r="AE41" i="11"/>
  <c r="V42" i="11"/>
  <c r="CK42" i="11" s="1"/>
  <c r="CQ42" i="11" s="1"/>
  <c r="W42" i="11"/>
  <c r="X42" i="11"/>
  <c r="Y42" i="11"/>
  <c r="Z42" i="11"/>
  <c r="AA42" i="11"/>
  <c r="AB42" i="11"/>
  <c r="AC42" i="11"/>
  <c r="AD42" i="11"/>
  <c r="AE42" i="11"/>
  <c r="V43" i="11"/>
  <c r="W43" i="11"/>
  <c r="X43" i="11"/>
  <c r="Y43" i="11"/>
  <c r="Z43" i="11"/>
  <c r="AA43" i="11"/>
  <c r="AB43" i="11"/>
  <c r="AC43" i="11"/>
  <c r="AD43" i="11"/>
  <c r="AE43" i="11"/>
  <c r="V44" i="11"/>
  <c r="CW44" i="11" s="1"/>
  <c r="CX44" i="11" s="1"/>
  <c r="W44" i="11"/>
  <c r="X44" i="11"/>
  <c r="Y44" i="11"/>
  <c r="Z44" i="11"/>
  <c r="AA44" i="11"/>
  <c r="AB44" i="11"/>
  <c r="AC44" i="11"/>
  <c r="AD44" i="11"/>
  <c r="AE44" i="11"/>
  <c r="V45" i="11"/>
  <c r="CK45" i="11" s="1"/>
  <c r="CQ45" i="11" s="1"/>
  <c r="W45" i="11"/>
  <c r="X45" i="11"/>
  <c r="Y45" i="11"/>
  <c r="Z45" i="11"/>
  <c r="AA45" i="11"/>
  <c r="AB45" i="11"/>
  <c r="AC45" i="11"/>
  <c r="AD45" i="11"/>
  <c r="AE45" i="11"/>
  <c r="V46" i="11"/>
  <c r="CK46" i="11" s="1"/>
  <c r="CQ46" i="11" s="1"/>
  <c r="W46" i="11"/>
  <c r="X46" i="11"/>
  <c r="Y46" i="11"/>
  <c r="Z46" i="11"/>
  <c r="AA46" i="11"/>
  <c r="AB46" i="11"/>
  <c r="AC46" i="11"/>
  <c r="AD46" i="11"/>
  <c r="AE46" i="11"/>
  <c r="V47" i="11"/>
  <c r="CK47" i="11" s="1"/>
  <c r="CQ47" i="11" s="1"/>
  <c r="W47" i="11"/>
  <c r="X47" i="11"/>
  <c r="CW47" i="11" s="1"/>
  <c r="CX47" i="11" s="1"/>
  <c r="Y47" i="11"/>
  <c r="Z47" i="11"/>
  <c r="AA47" i="11"/>
  <c r="AB47" i="11"/>
  <c r="AC47" i="11"/>
  <c r="AD47" i="11"/>
  <c r="AE47" i="11"/>
  <c r="V48" i="11"/>
  <c r="CK48" i="11" s="1"/>
  <c r="CQ48" i="11" s="1"/>
  <c r="W48" i="11"/>
  <c r="X48" i="11"/>
  <c r="Y48" i="11"/>
  <c r="Z48" i="11"/>
  <c r="AA48" i="11"/>
  <c r="AB48" i="11"/>
  <c r="AC48" i="11"/>
  <c r="AD48" i="11"/>
  <c r="AE48" i="11"/>
  <c r="V49" i="11"/>
  <c r="CK49" i="11" s="1"/>
  <c r="CQ49" i="11" s="1"/>
  <c r="W49" i="11"/>
  <c r="X49" i="11"/>
  <c r="Y49" i="11"/>
  <c r="Z49" i="11"/>
  <c r="AA49" i="11"/>
  <c r="AB49" i="11"/>
  <c r="AC49" i="11"/>
  <c r="AD49" i="11"/>
  <c r="AE49" i="11"/>
  <c r="V50" i="11"/>
  <c r="CK50" i="11" s="1"/>
  <c r="CQ50" i="11" s="1"/>
  <c r="W50" i="11"/>
  <c r="X50" i="11"/>
  <c r="Y50" i="11"/>
  <c r="Z50" i="11"/>
  <c r="AA50" i="11"/>
  <c r="AB50" i="11"/>
  <c r="AC50" i="11"/>
  <c r="AD50" i="11"/>
  <c r="AE50" i="11"/>
  <c r="V51" i="11"/>
  <c r="W51" i="11"/>
  <c r="X51" i="11"/>
  <c r="Y51" i="11"/>
  <c r="Z51" i="11"/>
  <c r="AA51" i="11"/>
  <c r="AB51" i="11"/>
  <c r="AC51" i="11"/>
  <c r="AD51" i="11"/>
  <c r="AE51" i="11"/>
  <c r="V52" i="11"/>
  <c r="CW52" i="11" s="1"/>
  <c r="CX52" i="11" s="1"/>
  <c r="W52" i="11"/>
  <c r="X52" i="11"/>
  <c r="Y52" i="11"/>
  <c r="Z52" i="11"/>
  <c r="AA52" i="11"/>
  <c r="AB52" i="11"/>
  <c r="AC52" i="11"/>
  <c r="AD52" i="11"/>
  <c r="AE52" i="11"/>
  <c r="V53" i="11"/>
  <c r="CK53" i="11" s="1"/>
  <c r="CQ53" i="11" s="1"/>
  <c r="W53" i="11"/>
  <c r="X53" i="11"/>
  <c r="Y53" i="11"/>
  <c r="Z53" i="11"/>
  <c r="AA53" i="11"/>
  <c r="AB53" i="11"/>
  <c r="AC53" i="11"/>
  <c r="AD53" i="11"/>
  <c r="AE53" i="11"/>
  <c r="V54" i="11"/>
  <c r="CK54" i="11" s="1"/>
  <c r="CQ54" i="11" s="1"/>
  <c r="W54" i="11"/>
  <c r="X54" i="11"/>
  <c r="Y54" i="11"/>
  <c r="Z54" i="11"/>
  <c r="AA54" i="11"/>
  <c r="AB54" i="11"/>
  <c r="AC54" i="11"/>
  <c r="AD54" i="11"/>
  <c r="AE54" i="11"/>
  <c r="V55" i="11"/>
  <c r="CK55" i="11" s="1"/>
  <c r="CQ55" i="11" s="1"/>
  <c r="W55" i="11"/>
  <c r="X55" i="11"/>
  <c r="CW55" i="11" s="1"/>
  <c r="CX55" i="11" s="1"/>
  <c r="Y55" i="11"/>
  <c r="Z55" i="11"/>
  <c r="AA55" i="11"/>
  <c r="AB55" i="11"/>
  <c r="AC55" i="11"/>
  <c r="AD55" i="11"/>
  <c r="AE55" i="11"/>
  <c r="V56" i="11"/>
  <c r="CK56" i="11" s="1"/>
  <c r="CQ56" i="11" s="1"/>
  <c r="W56" i="11"/>
  <c r="X56" i="11"/>
  <c r="Y56" i="11"/>
  <c r="Z56" i="11"/>
  <c r="AA56" i="11"/>
  <c r="AB56" i="11"/>
  <c r="AC56" i="11"/>
  <c r="AD56" i="11"/>
  <c r="AE56" i="11"/>
  <c r="V57" i="11"/>
  <c r="CK57" i="11" s="1"/>
  <c r="CQ57" i="11" s="1"/>
  <c r="W57" i="11"/>
  <c r="X57" i="11"/>
  <c r="Y57" i="11"/>
  <c r="Z57" i="11"/>
  <c r="AA57" i="11"/>
  <c r="AB57" i="11"/>
  <c r="AC57" i="11"/>
  <c r="AD57" i="11"/>
  <c r="AE57" i="11"/>
  <c r="V58" i="11"/>
  <c r="CK58" i="11" s="1"/>
  <c r="CQ58" i="11" s="1"/>
  <c r="W58" i="11"/>
  <c r="X58" i="11"/>
  <c r="Y58" i="11"/>
  <c r="Z58" i="11"/>
  <c r="AA58" i="11"/>
  <c r="AB58" i="11"/>
  <c r="AC58" i="11"/>
  <c r="AD58" i="11"/>
  <c r="AE58" i="11"/>
  <c r="V59" i="11"/>
  <c r="W59" i="11"/>
  <c r="X59" i="11"/>
  <c r="Y59" i="11"/>
  <c r="Z59" i="11"/>
  <c r="AA59" i="11"/>
  <c r="AB59" i="11"/>
  <c r="AC59" i="11"/>
  <c r="AD59" i="11"/>
  <c r="AE59" i="11"/>
  <c r="V60" i="11"/>
  <c r="CW60" i="11" s="1"/>
  <c r="CX60" i="11" s="1"/>
  <c r="W60" i="11"/>
  <c r="X60" i="11"/>
  <c r="Y60" i="11"/>
  <c r="Z60" i="11"/>
  <c r="AA60" i="11"/>
  <c r="AB60" i="11"/>
  <c r="AC60" i="11"/>
  <c r="AD60" i="11"/>
  <c r="AE60" i="11"/>
  <c r="V61" i="11"/>
  <c r="CK61" i="11" s="1"/>
  <c r="CQ61" i="11" s="1"/>
  <c r="W61" i="11"/>
  <c r="X61" i="11"/>
  <c r="Y61" i="11"/>
  <c r="Z61" i="11"/>
  <c r="AA61" i="11"/>
  <c r="AB61" i="11"/>
  <c r="AC61" i="11"/>
  <c r="AD61" i="11"/>
  <c r="AE61" i="11"/>
  <c r="V62" i="11"/>
  <c r="CK62" i="11" s="1"/>
  <c r="CQ62" i="11" s="1"/>
  <c r="W62" i="11"/>
  <c r="X62" i="11"/>
  <c r="Y62" i="11"/>
  <c r="Z62" i="11"/>
  <c r="AA62" i="11"/>
  <c r="AB62" i="11"/>
  <c r="AC62" i="11"/>
  <c r="AD62" i="11"/>
  <c r="AE62" i="11"/>
  <c r="V63" i="11"/>
  <c r="CK63" i="11" s="1"/>
  <c r="CQ63" i="11" s="1"/>
  <c r="W63" i="11"/>
  <c r="X63" i="11"/>
  <c r="CW63" i="11" s="1"/>
  <c r="CX63" i="11" s="1"/>
  <c r="Y63" i="11"/>
  <c r="Z63" i="11"/>
  <c r="AA63" i="11"/>
  <c r="AB63" i="11"/>
  <c r="AC63" i="11"/>
  <c r="AD63" i="11"/>
  <c r="AE63" i="11"/>
  <c r="V64" i="11"/>
  <c r="CK64" i="11" s="1"/>
  <c r="CQ64" i="11" s="1"/>
  <c r="W64" i="11"/>
  <c r="X64" i="11"/>
  <c r="Y64" i="11"/>
  <c r="Z64" i="11"/>
  <c r="AA64" i="11"/>
  <c r="AB64" i="11"/>
  <c r="AC64" i="11"/>
  <c r="AD64" i="11"/>
  <c r="AE64" i="11"/>
  <c r="AE15" i="11"/>
  <c r="AD15" i="11"/>
  <c r="AC15" i="11"/>
  <c r="AB15" i="11"/>
  <c r="AA15" i="11"/>
  <c r="Z15" i="11"/>
  <c r="Y15" i="11"/>
  <c r="X15" i="11"/>
  <c r="W15" i="11"/>
  <c r="V15" i="11"/>
  <c r="DS69" i="11"/>
  <c r="DT69" i="11"/>
  <c r="BH65" i="11"/>
  <c r="AF65" i="11"/>
  <c r="DL64" i="11"/>
  <c r="DK64" i="11"/>
  <c r="DJ64" i="11"/>
  <c r="DI64" i="11"/>
  <c r="DH64" i="11"/>
  <c r="DG64" i="11"/>
  <c r="DF64" i="11"/>
  <c r="DE64" i="11"/>
  <c r="DC64" i="11"/>
  <c r="DB64" i="11"/>
  <c r="DA64" i="11"/>
  <c r="CZ64" i="11"/>
  <c r="CS64" i="11"/>
  <c r="CR64" i="11"/>
  <c r="CP64" i="11"/>
  <c r="CU64" i="11" s="1"/>
  <c r="BL64" i="11"/>
  <c r="DL63" i="11"/>
  <c r="DK63" i="11"/>
  <c r="DJ63" i="11"/>
  <c r="DI63" i="11"/>
  <c r="DH63" i="11"/>
  <c r="DG63" i="11"/>
  <c r="DF63" i="11"/>
  <c r="DE63" i="11"/>
  <c r="DC63" i="11"/>
  <c r="DB63" i="11"/>
  <c r="DA63" i="11"/>
  <c r="CZ63" i="11"/>
  <c r="CS63" i="11"/>
  <c r="CR63" i="11"/>
  <c r="CP63" i="11"/>
  <c r="CU63" i="11" s="1"/>
  <c r="BL63" i="11"/>
  <c r="DL62" i="11"/>
  <c r="DK62" i="11"/>
  <c r="DJ62" i="11"/>
  <c r="DI62" i="11"/>
  <c r="DH62" i="11"/>
  <c r="DG62" i="11"/>
  <c r="DF62" i="11"/>
  <c r="DE62" i="11"/>
  <c r="DC62" i="11"/>
  <c r="DB62" i="11"/>
  <c r="DA62" i="11"/>
  <c r="CZ62" i="11"/>
  <c r="CS62" i="11"/>
  <c r="CR62" i="11"/>
  <c r="CP62" i="11"/>
  <c r="CU62" i="11" s="1"/>
  <c r="BL62" i="11"/>
  <c r="DL61" i="11"/>
  <c r="DK61" i="11"/>
  <c r="DJ61" i="11"/>
  <c r="DI61" i="11"/>
  <c r="DH61" i="11"/>
  <c r="DG61" i="11"/>
  <c r="DF61" i="11"/>
  <c r="DE61" i="11"/>
  <c r="DC61" i="11"/>
  <c r="DB61" i="11"/>
  <c r="DA61" i="11"/>
  <c r="CZ61" i="11"/>
  <c r="CS61" i="11"/>
  <c r="CR61" i="11"/>
  <c r="CP61" i="11"/>
  <c r="CU61" i="11" s="1"/>
  <c r="BL61" i="11"/>
  <c r="DL60" i="11"/>
  <c r="DK60" i="11"/>
  <c r="DJ60" i="11"/>
  <c r="DI60" i="11"/>
  <c r="DH60" i="11"/>
  <c r="DG60" i="11"/>
  <c r="DF60" i="11"/>
  <c r="DE60" i="11"/>
  <c r="DC60" i="11"/>
  <c r="DB60" i="11"/>
  <c r="DA60" i="11"/>
  <c r="CZ60" i="11"/>
  <c r="CS60" i="11"/>
  <c r="CR60" i="11"/>
  <c r="CP60" i="11"/>
  <c r="CU60" i="11" s="1"/>
  <c r="BL60" i="11"/>
  <c r="DL59" i="11"/>
  <c r="DK59" i="11"/>
  <c r="DJ59" i="11"/>
  <c r="DI59" i="11"/>
  <c r="DH59" i="11"/>
  <c r="DG59" i="11"/>
  <c r="DF59" i="11"/>
  <c r="DE59" i="11"/>
  <c r="DC59" i="11"/>
  <c r="DB59" i="11"/>
  <c r="DA59" i="11"/>
  <c r="CZ59" i="11"/>
  <c r="CS59" i="11"/>
  <c r="CR59" i="11"/>
  <c r="CP59" i="11"/>
  <c r="CU59" i="11" s="1"/>
  <c r="BL59" i="11"/>
  <c r="DL58" i="11"/>
  <c r="DK58" i="11"/>
  <c r="DJ58" i="11"/>
  <c r="DI58" i="11"/>
  <c r="DH58" i="11"/>
  <c r="DG58" i="11"/>
  <c r="DF58" i="11"/>
  <c r="DE58" i="11"/>
  <c r="DC58" i="11"/>
  <c r="DB58" i="11"/>
  <c r="DA58" i="11"/>
  <c r="CZ58" i="11"/>
  <c r="CS58" i="11"/>
  <c r="CR58" i="11"/>
  <c r="CP58" i="11"/>
  <c r="CU58" i="11" s="1"/>
  <c r="BL58" i="11"/>
  <c r="DL57" i="11"/>
  <c r="DK57" i="11"/>
  <c r="DJ57" i="11"/>
  <c r="DI57" i="11"/>
  <c r="DH57" i="11"/>
  <c r="DG57" i="11"/>
  <c r="DF57" i="11"/>
  <c r="DE57" i="11"/>
  <c r="DC57" i="11"/>
  <c r="DB57" i="11"/>
  <c r="DA57" i="11"/>
  <c r="CZ57" i="11"/>
  <c r="CS57" i="11"/>
  <c r="CR57" i="11"/>
  <c r="CP57" i="11"/>
  <c r="CU57" i="11" s="1"/>
  <c r="BL57" i="11"/>
  <c r="DL56" i="11"/>
  <c r="DK56" i="11"/>
  <c r="DJ56" i="11"/>
  <c r="DI56" i="11"/>
  <c r="DH56" i="11"/>
  <c r="DG56" i="11"/>
  <c r="DF56" i="11"/>
  <c r="DE56" i="11"/>
  <c r="DC56" i="11"/>
  <c r="DB56" i="11"/>
  <c r="DA56" i="11"/>
  <c r="CZ56" i="11"/>
  <c r="CS56" i="11"/>
  <c r="CR56" i="11"/>
  <c r="CP56" i="11"/>
  <c r="CU56" i="11" s="1"/>
  <c r="BL56" i="11"/>
  <c r="DL55" i="11"/>
  <c r="DK55" i="11"/>
  <c r="DJ55" i="11"/>
  <c r="DI55" i="11"/>
  <c r="DH55" i="11"/>
  <c r="DG55" i="11"/>
  <c r="DF55" i="11"/>
  <c r="DE55" i="11"/>
  <c r="DC55" i="11"/>
  <c r="DB55" i="11"/>
  <c r="DA55" i="11"/>
  <c r="CZ55" i="11"/>
  <c r="CS55" i="11"/>
  <c r="CR55" i="11"/>
  <c r="CP55" i="11"/>
  <c r="CU55" i="11" s="1"/>
  <c r="BL55" i="11"/>
  <c r="DL54" i="11"/>
  <c r="DK54" i="11"/>
  <c r="DJ54" i="11"/>
  <c r="DI54" i="11"/>
  <c r="DH54" i="11"/>
  <c r="DG54" i="11"/>
  <c r="DF54" i="11"/>
  <c r="DE54" i="11"/>
  <c r="DC54" i="11"/>
  <c r="DB54" i="11"/>
  <c r="DA54" i="11"/>
  <c r="CZ54" i="11"/>
  <c r="CS54" i="11"/>
  <c r="CR54" i="11"/>
  <c r="CP54" i="11"/>
  <c r="CU54" i="11" s="1"/>
  <c r="BL54" i="11"/>
  <c r="DL53" i="11"/>
  <c r="DK53" i="11"/>
  <c r="DJ53" i="11"/>
  <c r="DI53" i="11"/>
  <c r="DH53" i="11"/>
  <c r="DG53" i="11"/>
  <c r="DF53" i="11"/>
  <c r="DE53" i="11"/>
  <c r="DC53" i="11"/>
  <c r="DB53" i="11"/>
  <c r="DA53" i="11"/>
  <c r="CZ53" i="11"/>
  <c r="CS53" i="11"/>
  <c r="CR53" i="11"/>
  <c r="CP53" i="11"/>
  <c r="CU53" i="11" s="1"/>
  <c r="BL53" i="11"/>
  <c r="DL52" i="11"/>
  <c r="DK52" i="11"/>
  <c r="DJ52" i="11"/>
  <c r="DI52" i="11"/>
  <c r="DH52" i="11"/>
  <c r="DG52" i="11"/>
  <c r="DF52" i="11"/>
  <c r="DE52" i="11"/>
  <c r="DC52" i="11"/>
  <c r="DB52" i="11"/>
  <c r="DA52" i="11"/>
  <c r="CZ52" i="11"/>
  <c r="CS52" i="11"/>
  <c r="CR52" i="11"/>
  <c r="CP52" i="11"/>
  <c r="CU52" i="11" s="1"/>
  <c r="BL52" i="11"/>
  <c r="DL51" i="11"/>
  <c r="DK51" i="11"/>
  <c r="DJ51" i="11"/>
  <c r="DI51" i="11"/>
  <c r="DH51" i="11"/>
  <c r="DG51" i="11"/>
  <c r="DF51" i="11"/>
  <c r="DE51" i="11"/>
  <c r="DC51" i="11"/>
  <c r="DB51" i="11"/>
  <c r="DA51" i="11"/>
  <c r="CZ51" i="11"/>
  <c r="CS51" i="11"/>
  <c r="CR51" i="11"/>
  <c r="CP51" i="11"/>
  <c r="CU51" i="11" s="1"/>
  <c r="BL51" i="11"/>
  <c r="DL50" i="11"/>
  <c r="DK50" i="11"/>
  <c r="DJ50" i="11"/>
  <c r="DI50" i="11"/>
  <c r="DH50" i="11"/>
  <c r="DG50" i="11"/>
  <c r="DF50" i="11"/>
  <c r="DE50" i="11"/>
  <c r="DC50" i="11"/>
  <c r="DB50" i="11"/>
  <c r="DA50" i="11"/>
  <c r="CZ50" i="11"/>
  <c r="CS50" i="11"/>
  <c r="CR50" i="11"/>
  <c r="CP50" i="11"/>
  <c r="CU50" i="11" s="1"/>
  <c r="BL50" i="11"/>
  <c r="DL49" i="11"/>
  <c r="DK49" i="11"/>
  <c r="DJ49" i="11"/>
  <c r="DI49" i="11"/>
  <c r="DH49" i="11"/>
  <c r="DG49" i="11"/>
  <c r="DF49" i="11"/>
  <c r="DE49" i="11"/>
  <c r="DC49" i="11"/>
  <c r="DB49" i="11"/>
  <c r="DA49" i="11"/>
  <c r="CZ49" i="11"/>
  <c r="CS49" i="11"/>
  <c r="CR49" i="11"/>
  <c r="CP49" i="11"/>
  <c r="CU49" i="11" s="1"/>
  <c r="BL49" i="11"/>
  <c r="DL48" i="11"/>
  <c r="DK48" i="11"/>
  <c r="DJ48" i="11"/>
  <c r="DI48" i="11"/>
  <c r="DH48" i="11"/>
  <c r="DG48" i="11"/>
  <c r="DF48" i="11"/>
  <c r="DE48" i="11"/>
  <c r="DC48" i="11"/>
  <c r="DB48" i="11"/>
  <c r="DA48" i="11"/>
  <c r="CZ48" i="11"/>
  <c r="CS48" i="11"/>
  <c r="CR48" i="11"/>
  <c r="CP48" i="11"/>
  <c r="CU48" i="11" s="1"/>
  <c r="BL48" i="11"/>
  <c r="DL47" i="11"/>
  <c r="DK47" i="11"/>
  <c r="DJ47" i="11"/>
  <c r="DI47" i="11"/>
  <c r="DH47" i="11"/>
  <c r="DG47" i="11"/>
  <c r="DF47" i="11"/>
  <c r="DE47" i="11"/>
  <c r="DC47" i="11"/>
  <c r="DB47" i="11"/>
  <c r="DA47" i="11"/>
  <c r="CZ47" i="11"/>
  <c r="CS47" i="11"/>
  <c r="CR47" i="11"/>
  <c r="CP47" i="11"/>
  <c r="CU47" i="11" s="1"/>
  <c r="BL47" i="11"/>
  <c r="DL46" i="11"/>
  <c r="DK46" i="11"/>
  <c r="DJ46" i="11"/>
  <c r="DI46" i="11"/>
  <c r="DH46" i="11"/>
  <c r="DG46" i="11"/>
  <c r="DF46" i="11"/>
  <c r="DE46" i="11"/>
  <c r="DC46" i="11"/>
  <c r="DB46" i="11"/>
  <c r="DA46" i="11"/>
  <c r="CZ46" i="11"/>
  <c r="CS46" i="11"/>
  <c r="CR46" i="11"/>
  <c r="CP46" i="11"/>
  <c r="CU46" i="11" s="1"/>
  <c r="BL46" i="11"/>
  <c r="DL45" i="11"/>
  <c r="DK45" i="11"/>
  <c r="DJ45" i="11"/>
  <c r="DI45" i="11"/>
  <c r="DH45" i="11"/>
  <c r="DG45" i="11"/>
  <c r="DF45" i="11"/>
  <c r="DE45" i="11"/>
  <c r="DC45" i="11"/>
  <c r="DB45" i="11"/>
  <c r="DA45" i="11"/>
  <c r="CZ45" i="11"/>
  <c r="CS45" i="11"/>
  <c r="CR45" i="11"/>
  <c r="CP45" i="11"/>
  <c r="CU45" i="11" s="1"/>
  <c r="BL45" i="11"/>
  <c r="DL44" i="11"/>
  <c r="DK44" i="11"/>
  <c r="DJ44" i="11"/>
  <c r="DI44" i="11"/>
  <c r="DH44" i="11"/>
  <c r="DG44" i="11"/>
  <c r="DF44" i="11"/>
  <c r="DE44" i="11"/>
  <c r="DC44" i="11"/>
  <c r="DB44" i="11"/>
  <c r="DA44" i="11"/>
  <c r="CZ44" i="11"/>
  <c r="CS44" i="11"/>
  <c r="CR44" i="11"/>
  <c r="CP44" i="11"/>
  <c r="CU44" i="11" s="1"/>
  <c r="BL44" i="11"/>
  <c r="DL43" i="11"/>
  <c r="DK43" i="11"/>
  <c r="DJ43" i="11"/>
  <c r="DI43" i="11"/>
  <c r="DH43" i="11"/>
  <c r="DG43" i="11"/>
  <c r="DF43" i="11"/>
  <c r="DE43" i="11"/>
  <c r="DC43" i="11"/>
  <c r="DB43" i="11"/>
  <c r="DA43" i="11"/>
  <c r="CZ43" i="11"/>
  <c r="CS43" i="11"/>
  <c r="CR43" i="11"/>
  <c r="CP43" i="11"/>
  <c r="CU43" i="11" s="1"/>
  <c r="BL43" i="11"/>
  <c r="DL42" i="11"/>
  <c r="DK42" i="11"/>
  <c r="DJ42" i="11"/>
  <c r="DI42" i="11"/>
  <c r="DH42" i="11"/>
  <c r="DG42" i="11"/>
  <c r="DF42" i="11"/>
  <c r="DE42" i="11"/>
  <c r="DC42" i="11"/>
  <c r="DB42" i="11"/>
  <c r="DA42" i="11"/>
  <c r="CZ42" i="11"/>
  <c r="CS42" i="11"/>
  <c r="CR42" i="11"/>
  <c r="CP42" i="11"/>
  <c r="CU42" i="11" s="1"/>
  <c r="BL42" i="11"/>
  <c r="DL41" i="11"/>
  <c r="DK41" i="11"/>
  <c r="DJ41" i="11"/>
  <c r="DI41" i="11"/>
  <c r="DH41" i="11"/>
  <c r="DG41" i="11"/>
  <c r="DF41" i="11"/>
  <c r="DE41" i="11"/>
  <c r="DC41" i="11"/>
  <c r="DB41" i="11"/>
  <c r="DA41" i="11"/>
  <c r="CZ41" i="11"/>
  <c r="CS41" i="11"/>
  <c r="CR41" i="11"/>
  <c r="CP41" i="11"/>
  <c r="CU41" i="11" s="1"/>
  <c r="BL41" i="11"/>
  <c r="DL40" i="11"/>
  <c r="DK40" i="11"/>
  <c r="DJ40" i="11"/>
  <c r="DI40" i="11"/>
  <c r="DH40" i="11"/>
  <c r="DG40" i="11"/>
  <c r="DF40" i="11"/>
  <c r="DE40" i="11"/>
  <c r="DC40" i="11"/>
  <c r="DB40" i="11"/>
  <c r="DA40" i="11"/>
  <c r="CZ40" i="11"/>
  <c r="CS40" i="11"/>
  <c r="CR40" i="11"/>
  <c r="CP40" i="11"/>
  <c r="CU40" i="11" s="1"/>
  <c r="BL40" i="11"/>
  <c r="DL39" i="11"/>
  <c r="DK39" i="11"/>
  <c r="DJ39" i="11"/>
  <c r="DI39" i="11"/>
  <c r="DH39" i="11"/>
  <c r="DG39" i="11"/>
  <c r="DF39" i="11"/>
  <c r="DE39" i="11"/>
  <c r="DC39" i="11"/>
  <c r="DB39" i="11"/>
  <c r="DA39" i="11"/>
  <c r="CZ39" i="11"/>
  <c r="CS39" i="11"/>
  <c r="CR39" i="11"/>
  <c r="CP39" i="11"/>
  <c r="CU39" i="11" s="1"/>
  <c r="BL39" i="11"/>
  <c r="DL38" i="11"/>
  <c r="DK38" i="11"/>
  <c r="DJ38" i="11"/>
  <c r="DI38" i="11"/>
  <c r="DH38" i="11"/>
  <c r="DG38" i="11"/>
  <c r="DF38" i="11"/>
  <c r="DE38" i="11"/>
  <c r="DC38" i="11"/>
  <c r="DB38" i="11"/>
  <c r="DA38" i="11"/>
  <c r="CZ38" i="11"/>
  <c r="CS38" i="11"/>
  <c r="CR38" i="11"/>
  <c r="CP38" i="11"/>
  <c r="CU38" i="11" s="1"/>
  <c r="BL38" i="11"/>
  <c r="DL37" i="11"/>
  <c r="DK37" i="11"/>
  <c r="DJ37" i="11"/>
  <c r="DI37" i="11"/>
  <c r="DH37" i="11"/>
  <c r="DG37" i="11"/>
  <c r="DF37" i="11"/>
  <c r="DE37" i="11"/>
  <c r="DC37" i="11"/>
  <c r="DB37" i="11"/>
  <c r="DA37" i="11"/>
  <c r="CZ37" i="11"/>
  <c r="CS37" i="11"/>
  <c r="CR37" i="11"/>
  <c r="CP37" i="11"/>
  <c r="CU37" i="11" s="1"/>
  <c r="BL37" i="11"/>
  <c r="DL36" i="11"/>
  <c r="DK36" i="11"/>
  <c r="DJ36" i="11"/>
  <c r="DI36" i="11"/>
  <c r="DH36" i="11"/>
  <c r="DG36" i="11"/>
  <c r="DF36" i="11"/>
  <c r="DE36" i="11"/>
  <c r="DC36" i="11"/>
  <c r="DB36" i="11"/>
  <c r="DA36" i="11"/>
  <c r="CZ36" i="11"/>
  <c r="CS36" i="11"/>
  <c r="CR36" i="11"/>
  <c r="CP36" i="11"/>
  <c r="CU36" i="11" s="1"/>
  <c r="BL36" i="11"/>
  <c r="DL35" i="11"/>
  <c r="DK35" i="11"/>
  <c r="DJ35" i="11"/>
  <c r="DI35" i="11"/>
  <c r="DH35" i="11"/>
  <c r="DG35" i="11"/>
  <c r="DF35" i="11"/>
  <c r="DE35" i="11"/>
  <c r="DC35" i="11"/>
  <c r="DB35" i="11"/>
  <c r="DA35" i="11"/>
  <c r="CZ35" i="11"/>
  <c r="CS35" i="11"/>
  <c r="CR35" i="11"/>
  <c r="CP35" i="11"/>
  <c r="CU35" i="11" s="1"/>
  <c r="BL35" i="11"/>
  <c r="DL34" i="11"/>
  <c r="DK34" i="11"/>
  <c r="DJ34" i="11"/>
  <c r="DI34" i="11"/>
  <c r="DH34" i="11"/>
  <c r="DG34" i="11"/>
  <c r="DF34" i="11"/>
  <c r="DE34" i="11"/>
  <c r="DC34" i="11"/>
  <c r="DB34" i="11"/>
  <c r="DA34" i="11"/>
  <c r="CZ34" i="11"/>
  <c r="CS34" i="11"/>
  <c r="CR34" i="11"/>
  <c r="CP34" i="11"/>
  <c r="CU34" i="11" s="1"/>
  <c r="BL34" i="11"/>
  <c r="DL33" i="11"/>
  <c r="DK33" i="11"/>
  <c r="DJ33" i="11"/>
  <c r="DI33" i="11"/>
  <c r="DH33" i="11"/>
  <c r="DG33" i="11"/>
  <c r="DF33" i="11"/>
  <c r="DE33" i="11"/>
  <c r="DC33" i="11"/>
  <c r="DB33" i="11"/>
  <c r="DA33" i="11"/>
  <c r="CZ33" i="11"/>
  <c r="CS33" i="11"/>
  <c r="CR33" i="11"/>
  <c r="CP33" i="11"/>
  <c r="CU33" i="11" s="1"/>
  <c r="BL33" i="11"/>
  <c r="DL32" i="11"/>
  <c r="DK32" i="11"/>
  <c r="DJ32" i="11"/>
  <c r="DI32" i="11"/>
  <c r="DH32" i="11"/>
  <c r="DG32" i="11"/>
  <c r="DF32" i="11"/>
  <c r="DE32" i="11"/>
  <c r="DC32" i="11"/>
  <c r="DB32" i="11"/>
  <c r="DA32" i="11"/>
  <c r="CZ32" i="11"/>
  <c r="CS32" i="11"/>
  <c r="CR32" i="11"/>
  <c r="CP32" i="11"/>
  <c r="CU32" i="11" s="1"/>
  <c r="BL32" i="11"/>
  <c r="DL31" i="11"/>
  <c r="DK31" i="11"/>
  <c r="DJ31" i="11"/>
  <c r="DI31" i="11"/>
  <c r="DH31" i="11"/>
  <c r="DG31" i="11"/>
  <c r="DF31" i="11"/>
  <c r="DE31" i="11"/>
  <c r="DC31" i="11"/>
  <c r="DB31" i="11"/>
  <c r="DA31" i="11"/>
  <c r="CZ31" i="11"/>
  <c r="CS31" i="11"/>
  <c r="CR31" i="11"/>
  <c r="CP31" i="11"/>
  <c r="CU31" i="11" s="1"/>
  <c r="BL31" i="11"/>
  <c r="DL30" i="11"/>
  <c r="DK30" i="11"/>
  <c r="DJ30" i="11"/>
  <c r="DI30" i="11"/>
  <c r="DH30" i="11"/>
  <c r="DG30" i="11"/>
  <c r="DF30" i="11"/>
  <c r="DE30" i="11"/>
  <c r="DC30" i="11"/>
  <c r="DB30" i="11"/>
  <c r="DA30" i="11"/>
  <c r="CZ30" i="11"/>
  <c r="CS30" i="11"/>
  <c r="CR30" i="11"/>
  <c r="CP30" i="11"/>
  <c r="CU30" i="11" s="1"/>
  <c r="BL30" i="11"/>
  <c r="DL29" i="11"/>
  <c r="DK29" i="11"/>
  <c r="DJ29" i="11"/>
  <c r="DI29" i="11"/>
  <c r="DH29" i="11"/>
  <c r="DG29" i="11"/>
  <c r="DF29" i="11"/>
  <c r="DE29" i="11"/>
  <c r="DC29" i="11"/>
  <c r="DB29" i="11"/>
  <c r="DA29" i="11"/>
  <c r="CZ29" i="11"/>
  <c r="CS29" i="11"/>
  <c r="CR29" i="11"/>
  <c r="CP29" i="11"/>
  <c r="CU29" i="11" s="1"/>
  <c r="BL29" i="11"/>
  <c r="DL28" i="11"/>
  <c r="DK28" i="11"/>
  <c r="DJ28" i="11"/>
  <c r="DI28" i="11"/>
  <c r="DH28" i="11"/>
  <c r="DG28" i="11"/>
  <c r="DF28" i="11"/>
  <c r="DE28" i="11"/>
  <c r="DC28" i="11"/>
  <c r="DB28" i="11"/>
  <c r="DA28" i="11"/>
  <c r="CZ28" i="11"/>
  <c r="CS28" i="11"/>
  <c r="CR28" i="11"/>
  <c r="CP28" i="11"/>
  <c r="CU28" i="11" s="1"/>
  <c r="BL28" i="11"/>
  <c r="DL27" i="11"/>
  <c r="DK27" i="11"/>
  <c r="DJ27" i="11"/>
  <c r="DI27" i="11"/>
  <c r="DH27" i="11"/>
  <c r="DG27" i="11"/>
  <c r="DF27" i="11"/>
  <c r="DE27" i="11"/>
  <c r="DC27" i="11"/>
  <c r="DB27" i="11"/>
  <c r="DA27" i="11"/>
  <c r="CZ27" i="11"/>
  <c r="CS27" i="11"/>
  <c r="CR27" i="11"/>
  <c r="CP27" i="11"/>
  <c r="CU27" i="11" s="1"/>
  <c r="BL27" i="11"/>
  <c r="DL26" i="11"/>
  <c r="DK26" i="11"/>
  <c r="DJ26" i="11"/>
  <c r="DI26" i="11"/>
  <c r="DH26" i="11"/>
  <c r="DG26" i="11"/>
  <c r="DF26" i="11"/>
  <c r="DE26" i="11"/>
  <c r="DC26" i="11"/>
  <c r="DB26" i="11"/>
  <c r="DA26" i="11"/>
  <c r="CZ26" i="11"/>
  <c r="CS26" i="11"/>
  <c r="CR26" i="11"/>
  <c r="CP26" i="11"/>
  <c r="CU26" i="11" s="1"/>
  <c r="BL26" i="11"/>
  <c r="DL25" i="11"/>
  <c r="DK25" i="11"/>
  <c r="DJ25" i="11"/>
  <c r="DI25" i="11"/>
  <c r="DH25" i="11"/>
  <c r="DG25" i="11"/>
  <c r="DF25" i="11"/>
  <c r="DE25" i="11"/>
  <c r="DC25" i="11"/>
  <c r="DB25" i="11"/>
  <c r="DA25" i="11"/>
  <c r="CZ25" i="11"/>
  <c r="CS25" i="11"/>
  <c r="CR25" i="11"/>
  <c r="CP25" i="11"/>
  <c r="CU25" i="11" s="1"/>
  <c r="BL25" i="11"/>
  <c r="DL24" i="11"/>
  <c r="DK24" i="11"/>
  <c r="DJ24" i="11"/>
  <c r="DI24" i="11"/>
  <c r="DH24" i="11"/>
  <c r="DG24" i="11"/>
  <c r="DF24" i="11"/>
  <c r="DE24" i="11"/>
  <c r="DC24" i="11"/>
  <c r="DB24" i="11"/>
  <c r="DA24" i="11"/>
  <c r="CZ24" i="11"/>
  <c r="CT24" i="11"/>
  <c r="CS24" i="11"/>
  <c r="CR24" i="11"/>
  <c r="CP24" i="11"/>
  <c r="CU24" i="11" s="1"/>
  <c r="BL24" i="11"/>
  <c r="DL23" i="11"/>
  <c r="DK23" i="11"/>
  <c r="DJ23" i="11"/>
  <c r="DI23" i="11"/>
  <c r="DH23" i="11"/>
  <c r="DG23" i="11"/>
  <c r="DF23" i="11"/>
  <c r="DE23" i="11"/>
  <c r="DC23" i="11"/>
  <c r="DB23" i="11"/>
  <c r="DA23" i="11"/>
  <c r="CZ23" i="11"/>
  <c r="CT23" i="11"/>
  <c r="CS23" i="11"/>
  <c r="CR23" i="11"/>
  <c r="CP23" i="11"/>
  <c r="CU23" i="11" s="1"/>
  <c r="BL23" i="11"/>
  <c r="DL22" i="11"/>
  <c r="DK22" i="11"/>
  <c r="DJ22" i="11"/>
  <c r="DI22" i="11"/>
  <c r="DH22" i="11"/>
  <c r="DG22" i="11"/>
  <c r="DF22" i="11"/>
  <c r="DE22" i="11"/>
  <c r="DC22" i="11"/>
  <c r="DB22" i="11"/>
  <c r="DA22" i="11"/>
  <c r="CZ22" i="11"/>
  <c r="CT22" i="11"/>
  <c r="CS22" i="11"/>
  <c r="CR22" i="11"/>
  <c r="CP22" i="11"/>
  <c r="CU22" i="11" s="1"/>
  <c r="BL22" i="11"/>
  <c r="DL21" i="11"/>
  <c r="DK21" i="11"/>
  <c r="DJ21" i="11"/>
  <c r="DI21" i="11"/>
  <c r="DH21" i="11"/>
  <c r="DG21" i="11"/>
  <c r="DF21" i="11"/>
  <c r="DE21" i="11"/>
  <c r="DC21" i="11"/>
  <c r="DB21" i="11"/>
  <c r="DA21" i="11"/>
  <c r="CZ21" i="11"/>
  <c r="CT21" i="11"/>
  <c r="CS21" i="11"/>
  <c r="CR21" i="11"/>
  <c r="CP21" i="11"/>
  <c r="CU21" i="11" s="1"/>
  <c r="BL21" i="11"/>
  <c r="DL20" i="11"/>
  <c r="DK20" i="11"/>
  <c r="DJ20" i="11"/>
  <c r="DI20" i="11"/>
  <c r="DH20" i="11"/>
  <c r="DG20" i="11"/>
  <c r="DF20" i="11"/>
  <c r="DE20" i="11"/>
  <c r="DC20" i="11"/>
  <c r="DB20" i="11"/>
  <c r="DA20" i="11"/>
  <c r="CZ20" i="11"/>
  <c r="CT20" i="11"/>
  <c r="CS20" i="11"/>
  <c r="CR20" i="11"/>
  <c r="CP20" i="11"/>
  <c r="CU20" i="11" s="1"/>
  <c r="BL20" i="11"/>
  <c r="DL19" i="11"/>
  <c r="DK19" i="11"/>
  <c r="DJ19" i="11"/>
  <c r="DI19" i="11"/>
  <c r="DH19" i="11"/>
  <c r="DG19" i="11"/>
  <c r="DF19" i="11"/>
  <c r="DE19" i="11"/>
  <c r="DC19" i="11"/>
  <c r="DB19" i="11"/>
  <c r="DA19" i="11"/>
  <c r="CZ19" i="11"/>
  <c r="CT19" i="11"/>
  <c r="CS19" i="11"/>
  <c r="CR19" i="11"/>
  <c r="CP19" i="11"/>
  <c r="CU19" i="11" s="1"/>
  <c r="BL19" i="11"/>
  <c r="DL18" i="11"/>
  <c r="DK18" i="11"/>
  <c r="DJ18" i="11"/>
  <c r="DI18" i="11"/>
  <c r="DH18" i="11"/>
  <c r="DG18" i="11"/>
  <c r="DF18" i="11"/>
  <c r="DE18" i="11"/>
  <c r="DC18" i="11"/>
  <c r="DB18" i="11"/>
  <c r="DA18" i="11"/>
  <c r="CZ18" i="11"/>
  <c r="CT18" i="11"/>
  <c r="CS18" i="11"/>
  <c r="CR18" i="11"/>
  <c r="CP18" i="11"/>
  <c r="CU18" i="11" s="1"/>
  <c r="BL18" i="11"/>
  <c r="DL17" i="11"/>
  <c r="DK17" i="11"/>
  <c r="DJ17" i="11"/>
  <c r="DI17" i="11"/>
  <c r="DH17" i="11"/>
  <c r="DG17" i="11"/>
  <c r="DF17" i="11"/>
  <c r="DE17" i="11"/>
  <c r="DC17" i="11"/>
  <c r="DB17" i="11"/>
  <c r="DA17" i="11"/>
  <c r="CZ17" i="11"/>
  <c r="CT17" i="11"/>
  <c r="CS17" i="11"/>
  <c r="CR17" i="11"/>
  <c r="CP17" i="11"/>
  <c r="CU17" i="11" s="1"/>
  <c r="BL17" i="11"/>
  <c r="DL16" i="11"/>
  <c r="DK16" i="11"/>
  <c r="DJ16" i="11"/>
  <c r="DI16" i="11"/>
  <c r="DH16" i="11"/>
  <c r="DG16" i="11"/>
  <c r="DF16" i="11"/>
  <c r="DE16" i="11"/>
  <c r="DC16" i="11"/>
  <c r="DB16" i="11"/>
  <c r="DA16" i="11"/>
  <c r="CZ16" i="11"/>
  <c r="CT16" i="11"/>
  <c r="CS16" i="11"/>
  <c r="CR16" i="11"/>
  <c r="CP16" i="11"/>
  <c r="CU16" i="11" s="1"/>
  <c r="BL16" i="11"/>
  <c r="DL15" i="11"/>
  <c r="DK15" i="11"/>
  <c r="DJ15" i="11"/>
  <c r="DI15" i="11"/>
  <c r="DH15" i="11"/>
  <c r="DG15" i="11"/>
  <c r="DF15" i="11"/>
  <c r="DE15" i="11"/>
  <c r="DC15" i="11"/>
  <c r="DB15" i="11"/>
  <c r="DA15" i="11"/>
  <c r="CZ15" i="11"/>
  <c r="CT15" i="11"/>
  <c r="CS15" i="11"/>
  <c r="CR15" i="11"/>
  <c r="CP15" i="11"/>
  <c r="CU15" i="11" s="1"/>
  <c r="BL15" i="11"/>
  <c r="CK16" i="11" l="1"/>
  <c r="CK60" i="11"/>
  <c r="CQ60" i="11" s="1"/>
  <c r="CK52" i="11"/>
  <c r="CQ52" i="11" s="1"/>
  <c r="CK44" i="11"/>
  <c r="CQ44" i="11" s="1"/>
  <c r="CK36" i="11"/>
  <c r="CQ36" i="11" s="1"/>
  <c r="CK28" i="11"/>
  <c r="CQ28" i="11" s="1"/>
  <c r="CW59" i="11"/>
  <c r="CX59" i="11" s="1"/>
  <c r="CW51" i="11"/>
  <c r="CX51" i="11" s="1"/>
  <c r="CW43" i="11"/>
  <c r="CX43" i="11" s="1"/>
  <c r="CW35" i="11"/>
  <c r="CX35" i="11" s="1"/>
  <c r="CW27" i="11"/>
  <c r="CX27" i="11" s="1"/>
  <c r="CK19" i="11"/>
  <c r="CK59" i="11"/>
  <c r="CQ59" i="11" s="1"/>
  <c r="CK51" i="11"/>
  <c r="CQ51" i="11" s="1"/>
  <c r="CK43" i="11"/>
  <c r="CQ43" i="11" s="1"/>
  <c r="CK35" i="11"/>
  <c r="CQ35" i="11" s="1"/>
  <c r="CK27" i="11"/>
  <c r="CQ27" i="11" s="1"/>
  <c r="CW64" i="11"/>
  <c r="CX64" i="11" s="1"/>
  <c r="CW62" i="11"/>
  <c r="CX62" i="11" s="1"/>
  <c r="CW58" i="11"/>
  <c r="CX58" i="11" s="1"/>
  <c r="CW56" i="11"/>
  <c r="CX56" i="11" s="1"/>
  <c r="CW54" i="11"/>
  <c r="CX54" i="11" s="1"/>
  <c r="CW50" i="11"/>
  <c r="CX50" i="11" s="1"/>
  <c r="CW48" i="11"/>
  <c r="CX48" i="11" s="1"/>
  <c r="CW46" i="11"/>
  <c r="CX46" i="11" s="1"/>
  <c r="CW42" i="11"/>
  <c r="CX42" i="11" s="1"/>
  <c r="CW40" i="11"/>
  <c r="CX40" i="11" s="1"/>
  <c r="CW38" i="11"/>
  <c r="CX38" i="11" s="1"/>
  <c r="CW34" i="11"/>
  <c r="CX34" i="11" s="1"/>
  <c r="CW30" i="11"/>
  <c r="CX30" i="11" s="1"/>
  <c r="CW26" i="11"/>
  <c r="CX26" i="11" s="1"/>
  <c r="CK18" i="11"/>
  <c r="CK22" i="11"/>
  <c r="CW61" i="11"/>
  <c r="CX61" i="11" s="1"/>
  <c r="CW57" i="11"/>
  <c r="CX57" i="11" s="1"/>
  <c r="CW53" i="11"/>
  <c r="CX53" i="11" s="1"/>
  <c r="CW49" i="11"/>
  <c r="CX49" i="11" s="1"/>
  <c r="CW45" i="11"/>
  <c r="CX45" i="11" s="1"/>
  <c r="CW41" i="11"/>
  <c r="CX41" i="11" s="1"/>
  <c r="CW37" i="11"/>
  <c r="CX37" i="11" s="1"/>
  <c r="CW33" i="11"/>
  <c r="CX33" i="11" s="1"/>
  <c r="CW29" i="11"/>
  <c r="CX29" i="11" s="1"/>
  <c r="CW25" i="11"/>
  <c r="CX25" i="11" s="1"/>
  <c r="CK21" i="11"/>
  <c r="CK17" i="11"/>
  <c r="CK15" i="11"/>
  <c r="CW18" i="11"/>
  <c r="CX18" i="11" s="1"/>
  <c r="CW23" i="11"/>
  <c r="CX23" i="11" s="1"/>
  <c r="CW21" i="11"/>
  <c r="CX21" i="11" s="1"/>
  <c r="CW17" i="11"/>
  <c r="DO17" i="11" s="1"/>
  <c r="CW22" i="11"/>
  <c r="CX22" i="11" s="1"/>
  <c r="CW24" i="11"/>
  <c r="CX24" i="11" s="1"/>
  <c r="CW16" i="11"/>
  <c r="CX16" i="11" s="1"/>
  <c r="CW19" i="11"/>
  <c r="CX19" i="11" s="1"/>
  <c r="CW15" i="11"/>
  <c r="CX15" i="11" s="1"/>
  <c r="CW20" i="11"/>
  <c r="CX20" i="11" s="1"/>
  <c r="CD65" i="11"/>
  <c r="N68" i="11" s="1"/>
  <c r="CE65" i="11"/>
  <c r="N69" i="11" s="1"/>
  <c r="DO57" i="11"/>
  <c r="CY61" i="11"/>
  <c r="CY57" i="11"/>
  <c r="CY53" i="11"/>
  <c r="CY49" i="11"/>
  <c r="CY45" i="11"/>
  <c r="CY41" i="11"/>
  <c r="CY37" i="11"/>
  <c r="DO49" i="11"/>
  <c r="DO33" i="11"/>
  <c r="CY33" i="11"/>
  <c r="CY25" i="11"/>
  <c r="CY21" i="11"/>
  <c r="DP31" i="11"/>
  <c r="CY17" i="11"/>
  <c r="DO25" i="11"/>
  <c r="CY29" i="11"/>
  <c r="CY62" i="11"/>
  <c r="CY58" i="11"/>
  <c r="CY54" i="11"/>
  <c r="CY50" i="11"/>
  <c r="CY46" i="11"/>
  <c r="CY42" i="11"/>
  <c r="CY38" i="11"/>
  <c r="CY34" i="11"/>
  <c r="CY30" i="11"/>
  <c r="CY26" i="11"/>
  <c r="CY22" i="11"/>
  <c r="CY18" i="11"/>
  <c r="CY64" i="11"/>
  <c r="CY60" i="11"/>
  <c r="CY56" i="11"/>
  <c r="CY52" i="11"/>
  <c r="CY48" i="11"/>
  <c r="CY44" i="11"/>
  <c r="CY40" i="11"/>
  <c r="CY36" i="11"/>
  <c r="CY32" i="11"/>
  <c r="CY28" i="11"/>
  <c r="CY24" i="11"/>
  <c r="CY20" i="11"/>
  <c r="CY16" i="11"/>
  <c r="CY63" i="11"/>
  <c r="CY59" i="11"/>
  <c r="CY55" i="11"/>
  <c r="CY51" i="11"/>
  <c r="CY47" i="11"/>
  <c r="CY43" i="11"/>
  <c r="CY39" i="11"/>
  <c r="CY35" i="11"/>
  <c r="CY31" i="11"/>
  <c r="CY27" i="11"/>
  <c r="CY23" i="11"/>
  <c r="CY19" i="11"/>
  <c r="CY15" i="11"/>
  <c r="DP57" i="11"/>
  <c r="DP49" i="11"/>
  <c r="DP33" i="11"/>
  <c r="BS65" i="11"/>
  <c r="AB65" i="11"/>
  <c r="F69" i="11" s="1"/>
  <c r="AV65" i="11"/>
  <c r="L69" i="11" s="1"/>
  <c r="AE65" i="11"/>
  <c r="BN65" i="11"/>
  <c r="Y65" i="11"/>
  <c r="AA65" i="11"/>
  <c r="F68" i="11" s="1"/>
  <c r="S40" i="11"/>
  <c r="DQ24" i="11"/>
  <c r="DQ30" i="11"/>
  <c r="U40" i="11"/>
  <c r="DQ44" i="11"/>
  <c r="S55" i="11"/>
  <c r="DQ63" i="11"/>
  <c r="DQ33" i="11"/>
  <c r="S37" i="11"/>
  <c r="S29" i="11"/>
  <c r="CN32" i="11"/>
  <c r="DQ43" i="11"/>
  <c r="DQ46" i="11"/>
  <c r="CN50" i="11"/>
  <c r="DQ57" i="11"/>
  <c r="U64" i="11"/>
  <c r="DQ25" i="11"/>
  <c r="DQ56" i="11"/>
  <c r="DQ59" i="11"/>
  <c r="DQ15" i="11"/>
  <c r="CN45" i="11"/>
  <c r="DQ23" i="11"/>
  <c r="CN40" i="11"/>
  <c r="CM55" i="11"/>
  <c r="BE65" i="11"/>
  <c r="DQ22" i="11"/>
  <c r="U48" i="11"/>
  <c r="BC65" i="11"/>
  <c r="U56" i="11"/>
  <c r="BX65" i="11"/>
  <c r="CH65" i="11"/>
  <c r="Z65" i="11"/>
  <c r="AT65" i="11"/>
  <c r="AL65" i="11"/>
  <c r="BO65" i="11"/>
  <c r="CN56" i="11"/>
  <c r="S51" i="11"/>
  <c r="CN27" i="11"/>
  <c r="DN34" i="11"/>
  <c r="DR34" i="11" s="1"/>
  <c r="CN34" i="11"/>
  <c r="CN35" i="11"/>
  <c r="CN44" i="11"/>
  <c r="U53" i="11"/>
  <c r="CN53" i="11"/>
  <c r="CN59" i="11"/>
  <c r="DN61" i="11"/>
  <c r="DR61" i="11" s="1"/>
  <c r="DN28" i="11"/>
  <c r="DR28" i="11" s="1"/>
  <c r="DB65" i="11"/>
  <c r="CN26" i="11"/>
  <c r="CV28" i="11"/>
  <c r="U29" i="11"/>
  <c r="CM40" i="11"/>
  <c r="DN43" i="11"/>
  <c r="DR43" i="11" s="1"/>
  <c r="U45" i="11"/>
  <c r="CV45" i="11"/>
  <c r="CN48" i="11"/>
  <c r="CQ18" i="11"/>
  <c r="U25" i="11"/>
  <c r="U28" i="11"/>
  <c r="U33" i="11"/>
  <c r="CV51" i="11"/>
  <c r="DK65" i="11"/>
  <c r="S16" i="11"/>
  <c r="AH65" i="11"/>
  <c r="AP65" i="11"/>
  <c r="J69" i="11" s="1"/>
  <c r="BA65" i="11"/>
  <c r="CR65" i="11"/>
  <c r="DN23" i="11"/>
  <c r="DR23" i="11" s="1"/>
  <c r="U36" i="11"/>
  <c r="CV38" i="11"/>
  <c r="CN52" i="11"/>
  <c r="DN62" i="11"/>
  <c r="DR62" i="11" s="1"/>
  <c r="CN62" i="11"/>
  <c r="U30" i="11"/>
  <c r="BU65" i="11"/>
  <c r="CC65" i="11"/>
  <c r="CM16" i="11"/>
  <c r="CN21" i="11"/>
  <c r="DN25" i="11"/>
  <c r="DR25" i="11" s="1"/>
  <c r="CN25" i="11"/>
  <c r="DN33" i="11"/>
  <c r="DR33" i="11" s="1"/>
  <c r="CN33" i="11"/>
  <c r="CN36" i="11"/>
  <c r="CM50" i="11"/>
  <c r="CN58" i="11"/>
  <c r="U61" i="11"/>
  <c r="CN61" i="11"/>
  <c r="AJ65" i="11"/>
  <c r="AR65" i="11"/>
  <c r="BL65" i="11"/>
  <c r="BV65" i="11"/>
  <c r="CF65" i="11"/>
  <c r="U32" i="11"/>
  <c r="CN37" i="11"/>
  <c r="CM43" i="11"/>
  <c r="CN51" i="11"/>
  <c r="CN57" i="11"/>
  <c r="CN28" i="11"/>
  <c r="CM15" i="11"/>
  <c r="CM29" i="11"/>
  <c r="CN29" i="11"/>
  <c r="CV37" i="11"/>
  <c r="U41" i="11"/>
  <c r="CN41" i="11"/>
  <c r="CM47" i="11"/>
  <c r="U59" i="11"/>
  <c r="CN30" i="11"/>
  <c r="DN38" i="11"/>
  <c r="DR38" i="11" s="1"/>
  <c r="DN46" i="11"/>
  <c r="DR46" i="11" s="1"/>
  <c r="CN46" i="11"/>
  <c r="CN60" i="11"/>
  <c r="DN54" i="11"/>
  <c r="DR54" i="11" s="1"/>
  <c r="CN54" i="11"/>
  <c r="U55" i="11"/>
  <c r="CN64" i="11"/>
  <c r="CN39" i="11"/>
  <c r="U38" i="11"/>
  <c r="CN38" i="11"/>
  <c r="CN31" i="11"/>
  <c r="CN22" i="11"/>
  <c r="CN55" i="11"/>
  <c r="DN16" i="11"/>
  <c r="DR16" i="11" s="1"/>
  <c r="U24" i="11"/>
  <c r="CN24" i="11"/>
  <c r="DN24" i="11"/>
  <c r="DR24" i="11" s="1"/>
  <c r="DQ51" i="11"/>
  <c r="CV54" i="11"/>
  <c r="CV58" i="11"/>
  <c r="S44" i="11"/>
  <c r="S30" i="11"/>
  <c r="DQ47" i="11"/>
  <c r="S63" i="11"/>
  <c r="S18" i="11"/>
  <c r="S39" i="11"/>
  <c r="CV42" i="11"/>
  <c r="CV43" i="11"/>
  <c r="CV44" i="11"/>
  <c r="CV59" i="11"/>
  <c r="CV50" i="11"/>
  <c r="S59" i="11"/>
  <c r="CV29" i="11"/>
  <c r="S43" i="11"/>
  <c r="CV16" i="11"/>
  <c r="CV25" i="11"/>
  <c r="CV46" i="11"/>
  <c r="CV33" i="11"/>
  <c r="CV55" i="11"/>
  <c r="CV17" i="11"/>
  <c r="S17" i="11"/>
  <c r="AC65" i="11"/>
  <c r="H68" i="11" s="1"/>
  <c r="AM65" i="11"/>
  <c r="AW65" i="11"/>
  <c r="BF65" i="11"/>
  <c r="BP65" i="11"/>
  <c r="BY65" i="11"/>
  <c r="CI65" i="11"/>
  <c r="DC65" i="11"/>
  <c r="DL65" i="11"/>
  <c r="U17" i="11"/>
  <c r="U20" i="11"/>
  <c r="DQ20" i="11"/>
  <c r="CV20" i="11"/>
  <c r="S20" i="11"/>
  <c r="U22" i="11"/>
  <c r="U34" i="11"/>
  <c r="CM34" i="11"/>
  <c r="W65" i="11"/>
  <c r="AD65" i="11"/>
  <c r="AN65" i="11"/>
  <c r="BG65" i="11"/>
  <c r="BQ65" i="11"/>
  <c r="BZ65" i="11"/>
  <c r="CJ65" i="11"/>
  <c r="DE65" i="11"/>
  <c r="U26" i="11"/>
  <c r="CM26" i="11"/>
  <c r="DN26" i="11"/>
  <c r="DR26" i="11" s="1"/>
  <c r="DQ32" i="11"/>
  <c r="U35" i="11"/>
  <c r="DN35" i="11"/>
  <c r="DR35" i="11" s="1"/>
  <c r="DQ36" i="11"/>
  <c r="CV36" i="11"/>
  <c r="CM39" i="11"/>
  <c r="DN39" i="11"/>
  <c r="DR39" i="11" s="1"/>
  <c r="S15" i="11"/>
  <c r="AO65" i="11"/>
  <c r="J68" i="11" s="1"/>
  <c r="BI65" i="11"/>
  <c r="BR65" i="11"/>
  <c r="CA65" i="11"/>
  <c r="DF65" i="11"/>
  <c r="CN17" i="11"/>
  <c r="DQ17" i="11"/>
  <c r="CN20" i="11"/>
  <c r="U23" i="11"/>
  <c r="U27" i="11"/>
  <c r="DN27" i="11"/>
  <c r="DR27" i="11" s="1"/>
  <c r="CU65" i="11"/>
  <c r="U15" i="11"/>
  <c r="BJ65" i="11"/>
  <c r="BT65" i="11"/>
  <c r="CB65" i="11"/>
  <c r="CV15" i="11"/>
  <c r="DG65" i="11"/>
  <c r="U19" i="11"/>
  <c r="DQ19" i="11"/>
  <c r="CV19" i="11"/>
  <c r="S19" i="11"/>
  <c r="DQ28" i="11"/>
  <c r="S28" i="11"/>
  <c r="S36" i="11"/>
  <c r="U37" i="11"/>
  <c r="DN42" i="11"/>
  <c r="DR42" i="11" s="1"/>
  <c r="AG65" i="11"/>
  <c r="V65" i="11"/>
  <c r="AI65" i="11"/>
  <c r="AQ65" i="11"/>
  <c r="L68" i="11" s="1"/>
  <c r="BB65" i="11"/>
  <c r="CN15" i="11"/>
  <c r="DH65" i="11"/>
  <c r="U16" i="11"/>
  <c r="U18" i="11"/>
  <c r="CM18" i="11"/>
  <c r="CN23" i="11"/>
  <c r="DQ29" i="11"/>
  <c r="U31" i="11"/>
  <c r="CM31" i="11"/>
  <c r="DN31" i="11"/>
  <c r="DR31" i="11" s="1"/>
  <c r="DQ31" i="11"/>
  <c r="DT31" i="11" s="1"/>
  <c r="DQ34" i="11"/>
  <c r="DT34" i="11" s="1"/>
  <c r="S34" i="11"/>
  <c r="CV34" i="11"/>
  <c r="CV47" i="11"/>
  <c r="S47" i="11"/>
  <c r="DI65" i="11"/>
  <c r="DQ18" i="11"/>
  <c r="CV18" i="11"/>
  <c r="CN19" i="11"/>
  <c r="U21" i="11"/>
  <c r="DQ21" i="11"/>
  <c r="CV21" i="11"/>
  <c r="S21" i="11"/>
  <c r="DQ26" i="11"/>
  <c r="DT26" i="11" s="1"/>
  <c r="S26" i="11"/>
  <c r="CV26" i="11"/>
  <c r="CM35" i="11"/>
  <c r="S35" i="11"/>
  <c r="DQ35" i="11"/>
  <c r="CV35" i="11"/>
  <c r="DQ52" i="11"/>
  <c r="S52" i="11"/>
  <c r="CV52" i="11"/>
  <c r="CZ65" i="11"/>
  <c r="X65" i="11"/>
  <c r="AK65" i="11"/>
  <c r="AS65" i="11"/>
  <c r="BD65" i="11"/>
  <c r="BM65" i="11"/>
  <c r="BW65" i="11"/>
  <c r="CG65" i="11"/>
  <c r="DA65" i="11"/>
  <c r="DJ65" i="11"/>
  <c r="CN16" i="11"/>
  <c r="DQ16" i="11"/>
  <c r="CM17" i="11"/>
  <c r="CN18" i="11"/>
  <c r="CM27" i="11"/>
  <c r="DQ27" i="11"/>
  <c r="S27" i="11"/>
  <c r="CV27" i="11"/>
  <c r="DN29" i="11"/>
  <c r="DR29" i="11" s="1"/>
  <c r="CM30" i="11"/>
  <c r="U44" i="11"/>
  <c r="CM44" i="11"/>
  <c r="DN44" i="11"/>
  <c r="DR44" i="11" s="1"/>
  <c r="DQ62" i="11"/>
  <c r="S62" i="11"/>
  <c r="CV62" i="11"/>
  <c r="CM28" i="11"/>
  <c r="U50" i="11"/>
  <c r="DN50" i="11"/>
  <c r="DR50" i="11" s="1"/>
  <c r="U51" i="11"/>
  <c r="DN37" i="11"/>
  <c r="DR37" i="11" s="1"/>
  <c r="CV39" i="11"/>
  <c r="DQ39" i="11"/>
  <c r="DT39" i="11" s="1"/>
  <c r="CM41" i="11"/>
  <c r="DN41" i="11"/>
  <c r="DR41" i="11" s="1"/>
  <c r="CN42" i="11"/>
  <c r="U47" i="11"/>
  <c r="U63" i="11"/>
  <c r="CV63" i="11"/>
  <c r="DQ64" i="11"/>
  <c r="DT64" i="11" s="1"/>
  <c r="DQ41" i="11"/>
  <c r="S41" i="11"/>
  <c r="CV41" i="11"/>
  <c r="DN45" i="11"/>
  <c r="DR45" i="11" s="1"/>
  <c r="CM45" i="11"/>
  <c r="CM51" i="11"/>
  <c r="DN51" i="11"/>
  <c r="DR51" i="11" s="1"/>
  <c r="DQ60" i="11"/>
  <c r="DT60" i="11" s="1"/>
  <c r="S60" i="11"/>
  <c r="CV60" i="11"/>
  <c r="CV61" i="11"/>
  <c r="DQ61" i="11"/>
  <c r="S61" i="11"/>
  <c r="CM19" i="11"/>
  <c r="CM20" i="11"/>
  <c r="CM21" i="11"/>
  <c r="S22" i="11"/>
  <c r="CM22" i="11"/>
  <c r="CV22" i="11"/>
  <c r="S23" i="11"/>
  <c r="CM23" i="11"/>
  <c r="CV23" i="11"/>
  <c r="S24" i="11"/>
  <c r="CM24" i="11"/>
  <c r="CV24" i="11"/>
  <c r="S25" i="11"/>
  <c r="CM25" i="11"/>
  <c r="DN32" i="11"/>
  <c r="DR32" i="11" s="1"/>
  <c r="CV32" i="11"/>
  <c r="S33" i="11"/>
  <c r="CM33" i="11"/>
  <c r="CM38" i="11"/>
  <c r="CV40" i="11"/>
  <c r="DQ40" i="11"/>
  <c r="DT40" i="11" s="1"/>
  <c r="CN47" i="11"/>
  <c r="DQ48" i="11"/>
  <c r="S48" i="11"/>
  <c r="CV48" i="11"/>
  <c r="U52" i="11"/>
  <c r="CM52" i="11"/>
  <c r="DN52" i="11"/>
  <c r="DR52" i="11" s="1"/>
  <c r="DQ58" i="11"/>
  <c r="DT58" i="11" s="1"/>
  <c r="CN63" i="11"/>
  <c r="CV31" i="11"/>
  <c r="S32" i="11"/>
  <c r="CM32" i="11"/>
  <c r="DN36" i="11"/>
  <c r="DR36" i="11" s="1"/>
  <c r="DQ37" i="11"/>
  <c r="DT37" i="11" s="1"/>
  <c r="U43" i="11"/>
  <c r="DQ45" i="11"/>
  <c r="DT45" i="11" s="1"/>
  <c r="S45" i="11"/>
  <c r="U49" i="11"/>
  <c r="CM49" i="11"/>
  <c r="DN49" i="11"/>
  <c r="DR49" i="11" s="1"/>
  <c r="DQ49" i="11"/>
  <c r="DT49" i="11" s="1"/>
  <c r="S49" i="11"/>
  <c r="CV49" i="11"/>
  <c r="DQ55" i="11"/>
  <c r="DT55" i="11" s="1"/>
  <c r="U57" i="11"/>
  <c r="CM57" i="11"/>
  <c r="DN57" i="11"/>
  <c r="DR57" i="11" s="1"/>
  <c r="CM58" i="11"/>
  <c r="DN30" i="11"/>
  <c r="DR30" i="11" s="1"/>
  <c r="CV30" i="11"/>
  <c r="S31" i="11"/>
  <c r="CM36" i="11"/>
  <c r="DQ38" i="11"/>
  <c r="S38" i="11"/>
  <c r="U39" i="11"/>
  <c r="DN40" i="11"/>
  <c r="DR40" i="11" s="1"/>
  <c r="CM46" i="11"/>
  <c r="U46" i="11"/>
  <c r="CV53" i="11"/>
  <c r="CM54" i="11"/>
  <c r="DQ54" i="11"/>
  <c r="U58" i="11"/>
  <c r="DN58" i="11"/>
  <c r="DR58" i="11" s="1"/>
  <c r="DN59" i="11"/>
  <c r="DR59" i="11" s="1"/>
  <c r="CM37" i="11"/>
  <c r="U42" i="11"/>
  <c r="DQ42" i="11"/>
  <c r="DT42" i="11" s="1"/>
  <c r="S42" i="11"/>
  <c r="CN43" i="11"/>
  <c r="CN49" i="11"/>
  <c r="DQ50" i="11"/>
  <c r="DT50" i="11" s="1"/>
  <c r="DN53" i="11"/>
  <c r="DR53" i="11" s="1"/>
  <c r="DQ53" i="11"/>
  <c r="DT53" i="11" s="1"/>
  <c r="S53" i="11"/>
  <c r="U60" i="11"/>
  <c r="DN60" i="11"/>
  <c r="DR60" i="11" s="1"/>
  <c r="CM53" i="11"/>
  <c r="U54" i="11"/>
  <c r="U62" i="11"/>
  <c r="CM42" i="11"/>
  <c r="S50" i="11"/>
  <c r="CV57" i="11"/>
  <c r="S58" i="11"/>
  <c r="DN48" i="11"/>
  <c r="DR48" i="11" s="1"/>
  <c r="DN56" i="11"/>
  <c r="DR56" i="11" s="1"/>
  <c r="CV56" i="11"/>
  <c r="S57" i="11"/>
  <c r="DN64" i="11"/>
  <c r="DR64" i="11" s="1"/>
  <c r="CV64" i="11"/>
  <c r="DN47" i="11"/>
  <c r="DR47" i="11" s="1"/>
  <c r="CM48" i="11"/>
  <c r="DN55" i="11"/>
  <c r="DR55" i="11" s="1"/>
  <c r="S56" i="11"/>
  <c r="CM56" i="11"/>
  <c r="DN63" i="11"/>
  <c r="DR63" i="11" s="1"/>
  <c r="S64" i="11"/>
  <c r="S46" i="11"/>
  <c r="S54" i="11"/>
  <c r="DT33" i="11" l="1"/>
  <c r="DP41" i="11"/>
  <c r="DO41" i="11"/>
  <c r="DT21" i="11"/>
  <c r="CX17" i="11"/>
  <c r="DN22" i="11"/>
  <c r="DR22" i="11" s="1"/>
  <c r="CQ22" i="11"/>
  <c r="DN21" i="11"/>
  <c r="DR21" i="11" s="1"/>
  <c r="CQ21" i="11"/>
  <c r="DN20" i="11"/>
  <c r="DR20" i="11" s="1"/>
  <c r="CQ20" i="11"/>
  <c r="DN19" i="11"/>
  <c r="DR19" i="11" s="1"/>
  <c r="CQ19" i="11"/>
  <c r="DN17" i="11"/>
  <c r="DR17" i="11" s="1"/>
  <c r="DS17" i="11" s="1"/>
  <c r="CQ17" i="11"/>
  <c r="DN15" i="11"/>
  <c r="DR15" i="11" s="1"/>
  <c r="CQ15" i="11"/>
  <c r="CQ16" i="11"/>
  <c r="DN18" i="11"/>
  <c r="DR18" i="11" s="1"/>
  <c r="DT38" i="11"/>
  <c r="DT52" i="11"/>
  <c r="DT47" i="11"/>
  <c r="DT57" i="11"/>
  <c r="DT62" i="11"/>
  <c r="DT61" i="11"/>
  <c r="DT29" i="11"/>
  <c r="DT20" i="11"/>
  <c r="DT41" i="11"/>
  <c r="DT63" i="11"/>
  <c r="DT32" i="11"/>
  <c r="DP17" i="11"/>
  <c r="DT48" i="11"/>
  <c r="DT16" i="11"/>
  <c r="DT35" i="11"/>
  <c r="DT46" i="11"/>
  <c r="DT44" i="11"/>
  <c r="DT54" i="11"/>
  <c r="DT23" i="11"/>
  <c r="DT59" i="11"/>
  <c r="DO31" i="11"/>
  <c r="DS31" i="11" s="1"/>
  <c r="DU31" i="11" s="1"/>
  <c r="DW31" i="11" s="1"/>
  <c r="DT28" i="11"/>
  <c r="DT17" i="11"/>
  <c r="DP25" i="11"/>
  <c r="DT27" i="11"/>
  <c r="DT25" i="11"/>
  <c r="DT30" i="11"/>
  <c r="DT22" i="11"/>
  <c r="DS41" i="11"/>
  <c r="DS57" i="11"/>
  <c r="DT18" i="11"/>
  <c r="DT36" i="11"/>
  <c r="DS25" i="11"/>
  <c r="DT15" i="11"/>
  <c r="DT43" i="11"/>
  <c r="DS49" i="11"/>
  <c r="DT19" i="11"/>
  <c r="DT51" i="11"/>
  <c r="DT56" i="11"/>
  <c r="DT24" i="11"/>
  <c r="CW65" i="11"/>
  <c r="DO56" i="11"/>
  <c r="DS56" i="11" s="1"/>
  <c r="DP56" i="11"/>
  <c r="DO20" i="11"/>
  <c r="DP20" i="11"/>
  <c r="DO42" i="11"/>
  <c r="DP42" i="11"/>
  <c r="DO62" i="11"/>
  <c r="DS62" i="11" s="1"/>
  <c r="DP62" i="11"/>
  <c r="DP23" i="11"/>
  <c r="DO23" i="11"/>
  <c r="DS23" i="11" s="1"/>
  <c r="DO48" i="11"/>
  <c r="DS48" i="11" s="1"/>
  <c r="DP48" i="11"/>
  <c r="DO21" i="11"/>
  <c r="DP21" i="11"/>
  <c r="DO45" i="11"/>
  <c r="DS45" i="11" s="1"/>
  <c r="DP45" i="11"/>
  <c r="DO16" i="11"/>
  <c r="DS16" i="11" s="1"/>
  <c r="DP16" i="11"/>
  <c r="DP27" i="11"/>
  <c r="DO27" i="11"/>
  <c r="DS27" i="11" s="1"/>
  <c r="DP51" i="11"/>
  <c r="DO51" i="11"/>
  <c r="DS51" i="11" s="1"/>
  <c r="DO26" i="11"/>
  <c r="DS26" i="11" s="1"/>
  <c r="DP26" i="11"/>
  <c r="DO46" i="11"/>
  <c r="DS46" i="11" s="1"/>
  <c r="DP46" i="11"/>
  <c r="DO24" i="11"/>
  <c r="DS24" i="11" s="1"/>
  <c r="DP24" i="11"/>
  <c r="DO32" i="11"/>
  <c r="DS32" i="11" s="1"/>
  <c r="DP32" i="11"/>
  <c r="DP55" i="11"/>
  <c r="DO55" i="11"/>
  <c r="DS55" i="11" s="1"/>
  <c r="DS33" i="11"/>
  <c r="DS59" i="11"/>
  <c r="DO29" i="11"/>
  <c r="DS29" i="11" s="1"/>
  <c r="DP29" i="11"/>
  <c r="DO50" i="11"/>
  <c r="DS50" i="11" s="1"/>
  <c r="DP50" i="11"/>
  <c r="DO28" i="11"/>
  <c r="DS28" i="11" s="1"/>
  <c r="DP28" i="11"/>
  <c r="DP35" i="11"/>
  <c r="DO35" i="11"/>
  <c r="DS35" i="11" s="1"/>
  <c r="DP59" i="11"/>
  <c r="DO59" i="11"/>
  <c r="DO30" i="11"/>
  <c r="DS30" i="11" s="1"/>
  <c r="DP30" i="11"/>
  <c r="DO53" i="11"/>
  <c r="DS53" i="11" s="1"/>
  <c r="DP53" i="11"/>
  <c r="DO52" i="11"/>
  <c r="DS52" i="11" s="1"/>
  <c r="DP52" i="11"/>
  <c r="DP39" i="11"/>
  <c r="DO39" i="11"/>
  <c r="DS39" i="11" s="1"/>
  <c r="DP63" i="11"/>
  <c r="DO63" i="11"/>
  <c r="DS63" i="11" s="1"/>
  <c r="DO15" i="11"/>
  <c r="DP15" i="11"/>
  <c r="DO34" i="11"/>
  <c r="DS34" i="11" s="1"/>
  <c r="DP34" i="11"/>
  <c r="DO54" i="11"/>
  <c r="DS54" i="11" s="1"/>
  <c r="DP54" i="11"/>
  <c r="DO60" i="11"/>
  <c r="DS60" i="11" s="1"/>
  <c r="DP60" i="11"/>
  <c r="DO40" i="11"/>
  <c r="DS40" i="11" s="1"/>
  <c r="DP40" i="11"/>
  <c r="DO64" i="11"/>
  <c r="DS64" i="11" s="1"/>
  <c r="DP64" i="11"/>
  <c r="DS42" i="11"/>
  <c r="DO36" i="11"/>
  <c r="DS36" i="11" s="1"/>
  <c r="DP36" i="11"/>
  <c r="DO37" i="11"/>
  <c r="DS37" i="11" s="1"/>
  <c r="DU37" i="11" s="1"/>
  <c r="DW37" i="11" s="1"/>
  <c r="DP37" i="11"/>
  <c r="DO58" i="11"/>
  <c r="DS58" i="11" s="1"/>
  <c r="DP58" i="11"/>
  <c r="DO19" i="11"/>
  <c r="DP19" i="11"/>
  <c r="DP43" i="11"/>
  <c r="DO43" i="11"/>
  <c r="DS43" i="11" s="1"/>
  <c r="DO18" i="11"/>
  <c r="DP18" i="11"/>
  <c r="DO38" i="11"/>
  <c r="DS38" i="11" s="1"/>
  <c r="DP38" i="11"/>
  <c r="DO61" i="11"/>
  <c r="DS61" i="11" s="1"/>
  <c r="DP61" i="11"/>
  <c r="DO44" i="11"/>
  <c r="DS44" i="11" s="1"/>
  <c r="DP44" i="11"/>
  <c r="DO22" i="11"/>
  <c r="DP22" i="11"/>
  <c r="DP47" i="11"/>
  <c r="DO47" i="11"/>
  <c r="DS47" i="11" s="1"/>
  <c r="CO38" i="11"/>
  <c r="CO32" i="11"/>
  <c r="CO27" i="11"/>
  <c r="CO45" i="11"/>
  <c r="CO50" i="11"/>
  <c r="CO35" i="11"/>
  <c r="CO48" i="11"/>
  <c r="CO55" i="11"/>
  <c r="CO23" i="11"/>
  <c r="CO51" i="11"/>
  <c r="CO28" i="11"/>
  <c r="CO44" i="11"/>
  <c r="CO16" i="11"/>
  <c r="CO26" i="11"/>
  <c r="CO40" i="11"/>
  <c r="CO30" i="11"/>
  <c r="CO52" i="11"/>
  <c r="CO53" i="11"/>
  <c r="CO46" i="11"/>
  <c r="CO47" i="11"/>
  <c r="CO33" i="11"/>
  <c r="CO41" i="11"/>
  <c r="CO36" i="11"/>
  <c r="CO43" i="11"/>
  <c r="CO34" i="11"/>
  <c r="CO37" i="11"/>
  <c r="CO58" i="11"/>
  <c r="CO56" i="11"/>
  <c r="CO54" i="11"/>
  <c r="CO39" i="11"/>
  <c r="CO49" i="11"/>
  <c r="CO25" i="11"/>
  <c r="CO15" i="11"/>
  <c r="CO20" i="11"/>
  <c r="CO42" i="11"/>
  <c r="CO22" i="11"/>
  <c r="CO29" i="11"/>
  <c r="CO57" i="11"/>
  <c r="CO21" i="11"/>
  <c r="CO24" i="11"/>
  <c r="CO31" i="11"/>
  <c r="CO17" i="11"/>
  <c r="CO19" i="11"/>
  <c r="CY65" i="11"/>
  <c r="CM62" i="11"/>
  <c r="CO62" i="11" s="1"/>
  <c r="CM61" i="11"/>
  <c r="CO61" i="11" s="1"/>
  <c r="CM63" i="11"/>
  <c r="CO63" i="11" s="1"/>
  <c r="CV65" i="11"/>
  <c r="DQ65" i="11"/>
  <c r="CM59" i="11"/>
  <c r="CO59" i="11" s="1"/>
  <c r="CM64" i="11"/>
  <c r="CO64" i="11" s="1"/>
  <c r="CO18" i="11"/>
  <c r="CM60" i="11"/>
  <c r="CO60" i="11" s="1"/>
  <c r="U65" i="11"/>
  <c r="DS22" i="11" l="1"/>
  <c r="DS21" i="11"/>
  <c r="DS19" i="11"/>
  <c r="DS20" i="11"/>
  <c r="DN65" i="11"/>
  <c r="DS18" i="11"/>
  <c r="DU18" i="11" s="1"/>
  <c r="DW18" i="11" s="1"/>
  <c r="DU24" i="11"/>
  <c r="DW24" i="11" s="1"/>
  <c r="DU30" i="11"/>
  <c r="DW30" i="11" s="1"/>
  <c r="DS15" i="11"/>
  <c r="DO65" i="11"/>
  <c r="DU29" i="11"/>
  <c r="DW29" i="11" s="1"/>
  <c r="DU22" i="11"/>
  <c r="DW22" i="11" s="1"/>
  <c r="DU34" i="11"/>
  <c r="DW34" i="11" s="1"/>
  <c r="DU33" i="11"/>
  <c r="DW33" i="11" s="1"/>
  <c r="DU47" i="11"/>
  <c r="DW47" i="11" s="1"/>
  <c r="DU46" i="11"/>
  <c r="DW46" i="11" s="1"/>
  <c r="DU44" i="11"/>
  <c r="DW44" i="11" s="1"/>
  <c r="DU63" i="11"/>
  <c r="DW63" i="11" s="1"/>
  <c r="DU53" i="11"/>
  <c r="DW53" i="11" s="1"/>
  <c r="DU56" i="11"/>
  <c r="DW56" i="11" s="1"/>
  <c r="DU43" i="11"/>
  <c r="DW43" i="11" s="1"/>
  <c r="DU60" i="11"/>
  <c r="DW60" i="11" s="1"/>
  <c r="DU25" i="11"/>
  <c r="DW25" i="11" s="1"/>
  <c r="DU51" i="11"/>
  <c r="DW51" i="11" s="1"/>
  <c r="DU45" i="11"/>
  <c r="DW45" i="11" s="1"/>
  <c r="DU57" i="11"/>
  <c r="DW57" i="11" s="1"/>
  <c r="DU59" i="11"/>
  <c r="DW59" i="11" s="1"/>
  <c r="DU23" i="11"/>
  <c r="DW23" i="11" s="1"/>
  <c r="DU52" i="11"/>
  <c r="DW52" i="11" s="1"/>
  <c r="DU35" i="11"/>
  <c r="DW35" i="11" s="1"/>
  <c r="DU41" i="11"/>
  <c r="DW41" i="11" s="1"/>
  <c r="DU49" i="11"/>
  <c r="DW49" i="11" s="1"/>
  <c r="DU61" i="11"/>
  <c r="DW61" i="11" s="1"/>
  <c r="DU55" i="11"/>
  <c r="DW55" i="11" s="1"/>
  <c r="DU38" i="11"/>
  <c r="DW38" i="11" s="1"/>
  <c r="DU58" i="11"/>
  <c r="DW58" i="11" s="1"/>
  <c r="DU62" i="11"/>
  <c r="DW62" i="11" s="1"/>
  <c r="DU28" i="11"/>
  <c r="DW28" i="11" s="1"/>
  <c r="DU32" i="11"/>
  <c r="DW32" i="11" s="1"/>
  <c r="DT65" i="11"/>
  <c r="C68" i="11" s="1"/>
  <c r="DU50" i="11"/>
  <c r="DW50" i="11" s="1"/>
  <c r="DU40" i="11"/>
  <c r="DW40" i="11" s="1"/>
  <c r="DU42" i="11"/>
  <c r="DW42" i="11" s="1"/>
  <c r="DU64" i="11"/>
  <c r="DW64" i="11" s="1"/>
  <c r="DU19" i="11"/>
  <c r="DW19" i="11" s="1"/>
  <c r="DU21" i="11"/>
  <c r="DW21" i="11" s="1"/>
  <c r="DU27" i="11"/>
  <c r="DW27" i="11" s="1"/>
  <c r="DU54" i="11"/>
  <c r="DW54" i="11" s="1"/>
  <c r="DU16" i="11"/>
  <c r="DW16" i="11" s="1"/>
  <c r="DU17" i="11"/>
  <c r="DW17" i="11" s="1"/>
  <c r="DR65" i="11"/>
  <c r="C66" i="11" s="1"/>
  <c r="DU48" i="11"/>
  <c r="DW48" i="11" s="1"/>
  <c r="DU20" i="11"/>
  <c r="DW20" i="11" s="1"/>
  <c r="DP65" i="11"/>
  <c r="DU36" i="11"/>
  <c r="DW36" i="11" s="1"/>
  <c r="DU26" i="11"/>
  <c r="DW26" i="11" s="1"/>
  <c r="DU39" i="11"/>
  <c r="DW39" i="11" s="1"/>
  <c r="DS65" i="11" l="1"/>
  <c r="C67" i="11" s="1"/>
  <c r="DU15" i="11"/>
  <c r="DU65" i="11" l="1"/>
  <c r="C70" i="11" s="1"/>
  <c r="DW15" i="11"/>
  <c r="DW65" i="11" s="1"/>
</calcChain>
</file>

<file path=xl/sharedStrings.xml><?xml version="1.0" encoding="utf-8"?>
<sst xmlns="http://schemas.openxmlformats.org/spreadsheetml/2006/main" count="236" uniqueCount="188">
  <si>
    <t>＊赤字の項目は必須です！</t>
    <phoneticPr fontId="3"/>
  </si>
  <si>
    <t>代表者の連絡先 電話番号</t>
    <rPh sb="0" eb="3">
      <t>ダイヒョウ</t>
    </rPh>
    <rPh sb="4" eb="7">
      <t>レンラク</t>
    </rPh>
    <rPh sb="8" eb="12">
      <t>デンワ</t>
    </rPh>
    <phoneticPr fontId="3"/>
  </si>
  <si>
    <t>法人と個人の会員を確認</t>
    <rPh sb="0" eb="2">
      <t>ホウジn</t>
    </rPh>
    <rPh sb="3" eb="5">
      <t>コジn</t>
    </rPh>
    <rPh sb="6" eb="8">
      <t>カイ</t>
    </rPh>
    <rPh sb="9" eb="11">
      <t>カクニn</t>
    </rPh>
    <phoneticPr fontId="3"/>
  </si>
  <si>
    <t>お名前</t>
    <phoneticPr fontId="3"/>
  </si>
  <si>
    <t>メールアドレス</t>
    <phoneticPr fontId="3"/>
  </si>
  <si>
    <t>団体名（企業名）</t>
    <rPh sb="0" eb="3">
      <t>ダンタイ</t>
    </rPh>
    <rPh sb="4" eb="7">
      <t>キギョウ</t>
    </rPh>
    <phoneticPr fontId="3"/>
  </si>
  <si>
    <t>所属</t>
    <phoneticPr fontId="3"/>
  </si>
  <si>
    <t>電話番号</t>
    <rPh sb="0" eb="4">
      <t>デンワ</t>
    </rPh>
    <phoneticPr fontId="3"/>
  </si>
  <si>
    <t>例：03-3368-4607</t>
    <rPh sb="0" eb="1">
      <t xml:space="preserve">レイ </t>
    </rPh>
    <phoneticPr fontId="3"/>
  </si>
  <si>
    <t>会員情報　（選択）</t>
    <rPh sb="0" eb="4">
      <t>カイイn</t>
    </rPh>
    <rPh sb="6" eb="8">
      <t>センタク</t>
    </rPh>
    <phoneticPr fontId="3"/>
  </si>
  <si>
    <t>会員番号　（記入）</t>
    <rPh sb="0" eb="2">
      <t>カイイn</t>
    </rPh>
    <rPh sb="2" eb="4">
      <t>バn</t>
    </rPh>
    <rPh sb="6" eb="8">
      <t>キニュウ</t>
    </rPh>
    <phoneticPr fontId="3"/>
  </si>
  <si>
    <t>住所　（番地まで）</t>
    <rPh sb="0" eb="2">
      <t>ジュウセィオ</t>
    </rPh>
    <rPh sb="4" eb="6">
      <t>バn</t>
    </rPh>
    <phoneticPr fontId="3"/>
  </si>
  <si>
    <t>E</t>
    <phoneticPr fontId="3"/>
  </si>
  <si>
    <t>L</t>
    <phoneticPr fontId="3"/>
  </si>
  <si>
    <t>P</t>
    <phoneticPr fontId="3"/>
  </si>
  <si>
    <t>J</t>
    <phoneticPr fontId="3"/>
  </si>
  <si>
    <t>N</t>
    <phoneticPr fontId="3"/>
  </si>
  <si>
    <t>G</t>
    <phoneticPr fontId="3"/>
  </si>
  <si>
    <t>H</t>
    <phoneticPr fontId="3"/>
  </si>
  <si>
    <t>K</t>
    <phoneticPr fontId="3"/>
  </si>
  <si>
    <t>M</t>
    <phoneticPr fontId="3"/>
  </si>
  <si>
    <t>O</t>
    <phoneticPr fontId="3"/>
  </si>
  <si>
    <t>Q</t>
    <phoneticPr fontId="3"/>
  </si>
  <si>
    <t>F</t>
    <phoneticPr fontId="3"/>
  </si>
  <si>
    <t>番号</t>
    <rPh sb="0" eb="2">
      <t>バンゴウ</t>
    </rPh>
    <phoneticPr fontId="2"/>
  </si>
  <si>
    <t>参加者の情報</t>
    <rPh sb="0" eb="3">
      <t>サンカ</t>
    </rPh>
    <rPh sb="4" eb="6">
      <t>コジn</t>
    </rPh>
    <phoneticPr fontId="2"/>
  </si>
  <si>
    <t>備考</t>
    <rPh sb="0" eb="2">
      <t>ビコウ</t>
    </rPh>
    <phoneticPr fontId="2"/>
  </si>
  <si>
    <t>SP02</t>
  </si>
  <si>
    <t>SP03</t>
  </si>
  <si>
    <t>SP04</t>
  </si>
  <si>
    <t>SP05</t>
  </si>
  <si>
    <t>SP06</t>
  </si>
  <si>
    <t>SP07</t>
  </si>
  <si>
    <t>SP08</t>
  </si>
  <si>
    <t>SP09</t>
  </si>
  <si>
    <t>SP10</t>
  </si>
  <si>
    <t>SP11</t>
  </si>
  <si>
    <t>SP12</t>
  </si>
  <si>
    <t>SP13</t>
  </si>
  <si>
    <t>SP14</t>
  </si>
  <si>
    <t>SP15</t>
  </si>
  <si>
    <t>SP16</t>
  </si>
  <si>
    <t>SP17</t>
  </si>
  <si>
    <t>SP18</t>
  </si>
  <si>
    <t>SP19</t>
  </si>
  <si>
    <t>氏名</t>
    <rPh sb="0" eb="2">
      <t>シメイ</t>
    </rPh>
    <phoneticPr fontId="3"/>
  </si>
  <si>
    <t>選択</t>
    <rPh sb="0" eb="2">
      <t>センタク</t>
    </rPh>
    <phoneticPr fontId="3"/>
  </si>
  <si>
    <t>入力</t>
    <rPh sb="0" eb="2">
      <t>ニュウリョク</t>
    </rPh>
    <phoneticPr fontId="3"/>
  </si>
  <si>
    <t>お名前 (必須)</t>
    <rPh sb="5" eb="7">
      <t>ヒッス</t>
    </rPh>
    <phoneticPr fontId="2"/>
  </si>
  <si>
    <t>メールアドレス</t>
    <phoneticPr fontId="2"/>
  </si>
  <si>
    <t>法人会員</t>
    <rPh sb="0" eb="2">
      <t>ホウジn</t>
    </rPh>
    <rPh sb="2" eb="4">
      <t>カイイn</t>
    </rPh>
    <phoneticPr fontId="3"/>
  </si>
  <si>
    <t>個人会員</t>
    <rPh sb="0" eb="2">
      <t>コジn</t>
    </rPh>
    <rPh sb="2" eb="4">
      <t>カイイn</t>
    </rPh>
    <phoneticPr fontId="3"/>
  </si>
  <si>
    <t>26日</t>
    <phoneticPr fontId="3"/>
  </si>
  <si>
    <t>入場料</t>
    <rPh sb="0" eb="3">
      <t>ニュウジョウ</t>
    </rPh>
    <phoneticPr fontId="3"/>
  </si>
  <si>
    <t>総額</t>
    <rPh sb="0" eb="2">
      <t>ソウガク</t>
    </rPh>
    <phoneticPr fontId="3"/>
  </si>
  <si>
    <t>10時00分〜</t>
    <phoneticPr fontId="2"/>
  </si>
  <si>
    <t>15時30分〜</t>
    <phoneticPr fontId="2"/>
  </si>
  <si>
    <t>11時30分〜</t>
    <phoneticPr fontId="2"/>
  </si>
  <si>
    <t>TTL</t>
    <phoneticPr fontId="3"/>
  </si>
  <si>
    <t>I</t>
    <phoneticPr fontId="3"/>
  </si>
  <si>
    <t>会員</t>
    <rPh sb="0" eb="2">
      <t>カイイn</t>
    </rPh>
    <phoneticPr fontId="3"/>
  </si>
  <si>
    <t>有料</t>
    <rPh sb="0" eb="2">
      <t>ユウリョウ</t>
    </rPh>
    <phoneticPr fontId="3"/>
  </si>
  <si>
    <t>WS料</t>
    <rPh sb="2" eb="3">
      <t xml:space="preserve">リョウ </t>
    </rPh>
    <phoneticPr fontId="3"/>
  </si>
  <si>
    <t>小計</t>
    <rPh sb="0" eb="2">
      <t xml:space="preserve">ショウケイ </t>
    </rPh>
    <phoneticPr fontId="3"/>
  </si>
  <si>
    <t>入場　申込者数　（人）</t>
    <rPh sb="0" eb="2">
      <t>ニュウジョウ</t>
    </rPh>
    <rPh sb="3" eb="7">
      <t>モウセィ</t>
    </rPh>
    <rPh sb="9" eb="10">
      <t>ニn</t>
    </rPh>
    <phoneticPr fontId="3"/>
  </si>
  <si>
    <t>参加費用　</t>
    <rPh sb="0" eb="4">
      <t>サンカヒ</t>
    </rPh>
    <phoneticPr fontId="3"/>
  </si>
  <si>
    <t>費用合計</t>
    <rPh sb="0" eb="2">
      <t>ヒヨウ</t>
    </rPh>
    <rPh sb="2" eb="4">
      <t>ゴウケイ</t>
    </rPh>
    <phoneticPr fontId="3"/>
  </si>
  <si>
    <t xml:space="preserve">  </t>
    <phoneticPr fontId="3"/>
  </si>
  <si>
    <t>準法人</t>
    <rPh sb="0" eb="3">
      <t>ジュンホウ</t>
    </rPh>
    <phoneticPr fontId="3"/>
  </si>
  <si>
    <t>個人確認</t>
    <rPh sb="0" eb="2">
      <t>コジn</t>
    </rPh>
    <phoneticPr fontId="3"/>
  </si>
  <si>
    <t>SP20</t>
  </si>
  <si>
    <t>SP22</t>
  </si>
  <si>
    <t>SP21</t>
  </si>
  <si>
    <t>番号</t>
    <rPh sb="0" eb="2">
      <t>バンゴウ</t>
    </rPh>
    <phoneticPr fontId="3"/>
  </si>
  <si>
    <t>　</t>
    <phoneticPr fontId="3"/>
  </si>
  <si>
    <t>M</t>
    <phoneticPr fontId="29"/>
  </si>
  <si>
    <t>件数</t>
    <rPh sb="0" eb="2">
      <t>ケンスウ</t>
    </rPh>
    <phoneticPr fontId="3"/>
  </si>
  <si>
    <t>CDシンポジウム2025   8月開催（名古屋での対面＋リモート 開催） 申込書（団体）</t>
    <rPh sb="20" eb="23">
      <t>ナゴヤ</t>
    </rPh>
    <rPh sb="23" eb="24">
      <t>モウシコミセィオ</t>
    </rPh>
    <rPh sb="25" eb="27">
      <t>ダンタイ</t>
    </rPh>
    <phoneticPr fontId="2"/>
  </si>
  <si>
    <r>
      <t>・代表者の方は申込書に記入後、このファイルを保存し、tc-web@list.jtca.orgまでお送りください。</t>
    </r>
    <r>
      <rPr>
        <b/>
        <sz val="12"/>
        <color indexed="10"/>
        <rFont val="游ゴシック"/>
        <family val="3"/>
        <charset val="128"/>
      </rPr>
      <t>代表者の方の連絡先は必ずご記入ください</t>
    </r>
    <r>
      <rPr>
        <sz val="12"/>
        <color indexed="10"/>
        <rFont val="游ゴシック"/>
        <family val="3"/>
        <charset val="128"/>
      </rPr>
      <t>。</t>
    </r>
    <r>
      <rPr>
        <sz val="12"/>
        <color theme="1"/>
        <rFont val="游ゴシック"/>
        <family val="3"/>
        <charset val="128"/>
        <scheme val="minor"/>
      </rPr>
      <t>件名は</t>
    </r>
    <r>
      <rPr>
        <b/>
        <sz val="12"/>
        <color indexed="10"/>
        <rFont val="游ゴシック"/>
        <family val="3"/>
        <charset val="128"/>
      </rPr>
      <t>「CDシンポ2025　8月申込」</t>
    </r>
    <r>
      <rPr>
        <sz val="12"/>
        <color theme="1"/>
        <rFont val="游ゴシック"/>
        <family val="3"/>
        <charset val="128"/>
        <scheme val="minor"/>
      </rPr>
      <t>としてください。　本文の記入の必要はありません。</t>
    </r>
    <rPh sb="0" eb="1">
      <t>・</t>
    </rPh>
    <rPh sb="1" eb="4">
      <t>ダイヒョウ</t>
    </rPh>
    <rPh sb="7" eb="10">
      <t>モウシコミセィオ</t>
    </rPh>
    <rPh sb="11" eb="14">
      <t>キニュウ</t>
    </rPh>
    <rPh sb="22" eb="24">
      <t>ホゾn</t>
    </rPh>
    <rPh sb="56" eb="59">
      <t>ダイヒョウシャ</t>
    </rPh>
    <rPh sb="60" eb="61">
      <t>カタ</t>
    </rPh>
    <rPh sb="62" eb="65">
      <t>レンラクサキ</t>
    </rPh>
    <rPh sb="66" eb="67">
      <t>カナラ</t>
    </rPh>
    <rPh sb="69" eb="71">
      <t>キニュウ</t>
    </rPh>
    <phoneticPr fontId="2"/>
  </si>
  <si>
    <t>14時00分〜</t>
    <rPh sb="2" eb="3">
      <t xml:space="preserve">ジ </t>
    </rPh>
    <rPh sb="5" eb="6">
      <t xml:space="preserve">フン </t>
    </rPh>
    <phoneticPr fontId="3"/>
  </si>
  <si>
    <t>10時00分〜</t>
    <phoneticPr fontId="29"/>
  </si>
  <si>
    <t>13時00分〜</t>
    <rPh sb="5" eb="6">
      <t>フン</t>
    </rPh>
    <phoneticPr fontId="2"/>
  </si>
  <si>
    <t>14時30分〜</t>
    <phoneticPr fontId="2"/>
  </si>
  <si>
    <t>16時00分〜</t>
    <rPh sb="5" eb="6">
      <t>フン</t>
    </rPh>
    <phoneticPr fontId="2"/>
  </si>
  <si>
    <t>CD00</t>
    <phoneticPr fontId="29"/>
  </si>
  <si>
    <t>CD01</t>
  </si>
  <si>
    <t>CD02</t>
  </si>
  <si>
    <t>CD03</t>
  </si>
  <si>
    <t>CD04</t>
  </si>
  <si>
    <t>CD05</t>
  </si>
  <si>
    <t>CD06</t>
  </si>
  <si>
    <t>CD07</t>
  </si>
  <si>
    <t>CD08</t>
  </si>
  <si>
    <t>CD09</t>
  </si>
  <si>
    <t>CD10</t>
  </si>
  <si>
    <t>CD11</t>
  </si>
  <si>
    <t>CD12</t>
  </si>
  <si>
    <t>CD13</t>
  </si>
  <si>
    <t>CD14</t>
  </si>
  <si>
    <t>CD15</t>
  </si>
  <si>
    <t>CD16</t>
  </si>
  <si>
    <t>CD17</t>
  </si>
  <si>
    <t>CD18</t>
  </si>
  <si>
    <t>CD19</t>
  </si>
  <si>
    <t>CD20</t>
  </si>
  <si>
    <t>CD21</t>
  </si>
  <si>
    <t>CD22</t>
  </si>
  <si>
    <t>CD23</t>
  </si>
  <si>
    <t>CD24</t>
  </si>
  <si>
    <t>CD25</t>
  </si>
  <si>
    <t>CD26</t>
  </si>
  <si>
    <t>CD27</t>
  </si>
  <si>
    <t>CD28</t>
  </si>
  <si>
    <t>CD29</t>
  </si>
  <si>
    <t>CD30</t>
  </si>
  <si>
    <t>CD31</t>
  </si>
  <si>
    <t>CD32</t>
  </si>
  <si>
    <t>CD33</t>
  </si>
  <si>
    <t>CD34</t>
  </si>
  <si>
    <t>CD35</t>
  </si>
  <si>
    <t>CD36</t>
  </si>
  <si>
    <t>CD37</t>
  </si>
  <si>
    <t>CD38</t>
  </si>
  <si>
    <t>CD39</t>
  </si>
  <si>
    <t>CD40</t>
  </si>
  <si>
    <t>SP01</t>
  </si>
  <si>
    <t>27日</t>
    <rPh sb="2" eb="3">
      <t>ニチ</t>
    </rPh>
    <phoneticPr fontId="3"/>
  </si>
  <si>
    <t>I</t>
    <phoneticPr fontId="29"/>
  </si>
  <si>
    <t>28日</t>
    <phoneticPr fontId="3"/>
  </si>
  <si>
    <t>R</t>
    <phoneticPr fontId="29"/>
  </si>
  <si>
    <t>フル</t>
    <phoneticPr fontId="29"/>
  </si>
  <si>
    <t>オンライン</t>
    <phoneticPr fontId="29"/>
  </si>
  <si>
    <t>会員</t>
    <rPh sb="0" eb="2">
      <t>カイ</t>
    </rPh>
    <phoneticPr fontId="29"/>
  </si>
  <si>
    <t>非会員</t>
    <rPh sb="0" eb="3">
      <t>ヒカイイn</t>
    </rPh>
    <phoneticPr fontId="29"/>
  </si>
  <si>
    <t>WS／特別</t>
    <rPh sb="3" eb="5">
      <t>トクベテゥ</t>
    </rPh>
    <phoneticPr fontId="29"/>
  </si>
  <si>
    <t>WS/特別</t>
    <rPh sb="3" eb="5">
      <t>トクベテゥ</t>
    </rPh>
    <phoneticPr fontId="3"/>
  </si>
  <si>
    <t>F</t>
    <phoneticPr fontId="29"/>
  </si>
  <si>
    <t>G</t>
    <phoneticPr fontId="29"/>
  </si>
  <si>
    <t>H</t>
    <phoneticPr fontId="29"/>
  </si>
  <si>
    <t>J</t>
    <phoneticPr fontId="29"/>
  </si>
  <si>
    <t>K</t>
    <phoneticPr fontId="29"/>
  </si>
  <si>
    <t>L</t>
    <phoneticPr fontId="29"/>
  </si>
  <si>
    <t>N</t>
    <phoneticPr fontId="29"/>
  </si>
  <si>
    <t>O</t>
    <phoneticPr fontId="29"/>
  </si>
  <si>
    <t>P</t>
    <phoneticPr fontId="29"/>
  </si>
  <si>
    <t>Q</t>
    <phoneticPr fontId="29"/>
  </si>
  <si>
    <t>全期間</t>
    <rPh sb="0" eb="3">
      <t>ゼンキカn</t>
    </rPh>
    <phoneticPr fontId="29"/>
  </si>
  <si>
    <t>Webのみ</t>
    <phoneticPr fontId="29"/>
  </si>
  <si>
    <t>CF</t>
    <phoneticPr fontId="29"/>
  </si>
  <si>
    <t>AD</t>
    <phoneticPr fontId="29"/>
  </si>
  <si>
    <t>AA</t>
    <phoneticPr fontId="29"/>
  </si>
  <si>
    <t>AB</t>
    <phoneticPr fontId="29"/>
  </si>
  <si>
    <t>AC</t>
    <phoneticPr fontId="29"/>
  </si>
  <si>
    <t>AO</t>
    <phoneticPr fontId="29"/>
  </si>
  <si>
    <t>AP</t>
    <phoneticPr fontId="29"/>
  </si>
  <si>
    <t>AQ</t>
    <phoneticPr fontId="29"/>
  </si>
  <si>
    <t>AV</t>
    <phoneticPr fontId="29"/>
  </si>
  <si>
    <t>特別セッション参加数</t>
    <rPh sb="0" eb="2">
      <t>トクベテゥ</t>
    </rPh>
    <rPh sb="7" eb="10">
      <t>サンカ</t>
    </rPh>
    <phoneticPr fontId="29"/>
  </si>
  <si>
    <t>25-CD05</t>
    <phoneticPr fontId="3"/>
  </si>
  <si>
    <t>25-CD06</t>
    <phoneticPr fontId="3"/>
  </si>
  <si>
    <t>25-CD07</t>
    <phoneticPr fontId="3"/>
  </si>
  <si>
    <t>25-CD19</t>
    <phoneticPr fontId="3"/>
  </si>
  <si>
    <t>25-CD20</t>
    <phoneticPr fontId="3"/>
  </si>
  <si>
    <t>25-CD21</t>
    <phoneticPr fontId="3"/>
  </si>
  <si>
    <t>25-CD26</t>
    <phoneticPr fontId="3"/>
  </si>
  <si>
    <r>
      <rPr>
        <sz val="16"/>
        <color theme="1"/>
        <rFont val="メイリオ ボールド"/>
        <charset val="128"/>
      </rPr>
      <t>ウィンクあいち</t>
    </r>
    <r>
      <rPr>
        <sz val="12"/>
        <color theme="1"/>
        <rFont val="游ゴシック"/>
        <family val="3"/>
        <charset val="128"/>
        <scheme val="minor"/>
      </rPr>
      <t xml:space="preserve">
2025/8/27</t>
    </r>
    <phoneticPr fontId="29"/>
  </si>
  <si>
    <t>無し</t>
    <rPh sb="0" eb="1">
      <t>ナシ</t>
    </rPh>
    <phoneticPr fontId="29"/>
  </si>
  <si>
    <t>無し</t>
    <rPh sb="0" eb="1">
      <t xml:space="preserve">ナシ </t>
    </rPh>
    <phoneticPr fontId="29"/>
  </si>
  <si>
    <t>・参加するセッションについては特設ホームページ（CDシンポジウム2025Webサイト）をご覧ください。</t>
    <rPh sb="1" eb="3">
      <t>サンカ</t>
    </rPh>
    <rPh sb="15" eb="17">
      <t>トクセテゥ</t>
    </rPh>
    <phoneticPr fontId="2"/>
  </si>
  <si>
    <t>（番号記入 例:P123）</t>
    <rPh sb="1" eb="3">
      <t>バンゴウ</t>
    </rPh>
    <rPh sb="3" eb="5">
      <t xml:space="preserve">キニュウ </t>
    </rPh>
    <rPh sb="6" eb="7">
      <t>０</t>
    </rPh>
    <phoneticPr fontId="3"/>
  </si>
  <si>
    <t>法人会員ではないが個人会員の方</t>
    <rPh sb="1" eb="3">
      <t>コジn</t>
    </rPh>
    <rPh sb="3" eb="5">
      <t>カイイn</t>
    </rPh>
    <phoneticPr fontId="3"/>
  </si>
  <si>
    <r>
      <rPr>
        <sz val="16"/>
        <color theme="1"/>
        <rFont val="メイリオ ボールド"/>
        <charset val="128"/>
      </rPr>
      <t>リモート</t>
    </r>
    <r>
      <rPr>
        <sz val="12"/>
        <color theme="1"/>
        <rFont val="游ゴシック"/>
        <family val="3"/>
        <charset val="128"/>
        <scheme val="minor"/>
      </rPr>
      <t xml:space="preserve">
2025/8/28</t>
    </r>
    <phoneticPr fontId="29"/>
  </si>
  <si>
    <r>
      <rPr>
        <sz val="16"/>
        <color theme="1"/>
        <rFont val="メイリオ ボールド"/>
        <charset val="128"/>
      </rPr>
      <t>リモート</t>
    </r>
    <r>
      <rPr>
        <sz val="12"/>
        <color theme="1"/>
        <rFont val="游ゴシック"/>
        <family val="3"/>
        <charset val="128"/>
        <scheme val="minor"/>
      </rPr>
      <t xml:space="preserve">
2025/8/29</t>
    </r>
    <phoneticPr fontId="29"/>
  </si>
  <si>
    <t>申し込み締め切り：8月20日（水）12時00分</t>
    <rPh sb="15" eb="16">
      <t>スイ</t>
    </rPh>
    <rPh sb="22" eb="23">
      <t xml:space="preserve">フン </t>
    </rPh>
    <phoneticPr fontId="2"/>
  </si>
  <si>
    <r>
      <t xml:space="preserve">郵便番号 </t>
    </r>
    <r>
      <rPr>
        <sz val="8"/>
        <color rgb="FFFF0000"/>
        <rFont val="游ゴシック (本文)"/>
        <family val="3"/>
        <charset val="128"/>
      </rPr>
      <t>例：169-0075</t>
    </r>
    <rPh sb="0" eb="4">
      <t>ユウビn</t>
    </rPh>
    <rPh sb="5" eb="6">
      <t xml:space="preserve">レイ </t>
    </rPh>
    <phoneticPr fontId="3"/>
  </si>
  <si>
    <r>
      <rPr>
        <b/>
        <sz val="18"/>
        <color rgb="FFFF0000"/>
        <rFont val="ＭＳ Ｐゴシック"/>
        <family val="2"/>
        <charset val="128"/>
      </rPr>
      <t>参加するセッション</t>
    </r>
    <r>
      <rPr>
        <b/>
        <sz val="12"/>
        <color indexed="10"/>
        <rFont val="ＭＳ Ｐゴシック"/>
        <family val="2"/>
        <charset val="128"/>
      </rPr>
      <t>　　参加するセッション番号を選んでください（プルダウンで選択）</t>
    </r>
    <rPh sb="0" eb="2">
      <t>サンカ</t>
    </rPh>
    <rPh sb="11" eb="13">
      <t>サンカ</t>
    </rPh>
    <rPh sb="20" eb="22">
      <t>バンゴウ</t>
    </rPh>
    <rPh sb="23" eb="24">
      <t>エラn</t>
    </rPh>
    <rPh sb="37" eb="39">
      <t>センタク</t>
    </rPh>
    <phoneticPr fontId="2"/>
  </si>
  <si>
    <t>E</t>
    <phoneticPr fontId="29"/>
  </si>
  <si>
    <t>SP18AM</t>
    <phoneticPr fontId="29"/>
  </si>
  <si>
    <t>SP18PM</t>
    <phoneticPr fontId="29"/>
  </si>
  <si>
    <t>25-SP18</t>
    <phoneticPr fontId="29"/>
  </si>
  <si>
    <t>件数</t>
    <rPh sb="0" eb="2">
      <t>ケンスウ</t>
    </rPh>
    <phoneticPr fontId="29"/>
  </si>
  <si>
    <t>27日午前</t>
    <phoneticPr fontId="29"/>
  </si>
  <si>
    <t>27日午後</t>
    <rPh sb="0" eb="2">
      <t>27ニチ</t>
    </rPh>
    <phoneticPr fontId="29"/>
  </si>
  <si>
    <t>住所　（ビル名など）</t>
    <phoneticPr fontId="3"/>
  </si>
  <si>
    <t>ワークショップ参加数</t>
    <rPh sb="7" eb="9">
      <t>サンカ</t>
    </rPh>
    <rPh sb="9" eb="10">
      <t>ケンスウ</t>
    </rPh>
    <phoneticPr fontId="3"/>
  </si>
  <si>
    <t>スペシャルスポンサー参加数</t>
    <rPh sb="10" eb="13">
      <t>サンカ</t>
    </rPh>
    <phoneticPr fontId="29"/>
  </si>
  <si>
    <t>ワークショップと特別セッションの参加費用</t>
    <rPh sb="8" eb="13">
      <t>サンカ</t>
    </rPh>
    <rPh sb="13" eb="14">
      <t xml:space="preserve">ヨウ </t>
    </rPh>
    <phoneticPr fontId="3"/>
  </si>
  <si>
    <t>＊この申込書はVer1.6です。最新版はホームページでご確認ください。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</si>
</sst>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2"/>
      <color indexed="10"/>
      <name val="游ゴシック"/>
      <family val="3"/>
      <charset val="128"/>
    </font>
    <font>
      <b/>
      <sz val="12"/>
      <color indexed="10"/>
      <name val="游ゴシック"/>
      <family val="3"/>
      <charset val="128"/>
    </font>
    <font>
      <b/>
      <sz val="12"/>
      <color indexed="10"/>
      <name val="ＭＳ Ｐゴシック"/>
      <family val="2"/>
      <charset val="128"/>
    </font>
    <font>
      <sz val="12"/>
      <color indexed="8"/>
      <name val="Hiragino Sans"/>
      <family val="2"/>
    </font>
    <font>
      <sz val="12"/>
      <name val="ＭＳ ゴシック"/>
      <family val="2"/>
      <charset val="128"/>
    </font>
    <font>
      <u/>
      <sz val="12"/>
      <color theme="1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0"/>
      <color theme="1"/>
      <name val="Helvetica"/>
      <family val="2"/>
    </font>
    <font>
      <sz val="10"/>
      <color theme="1"/>
      <name val="Cambria"/>
      <family val="1"/>
    </font>
    <font>
      <sz val="12"/>
      <color theme="1"/>
      <name val="ＭＳ ゴシック"/>
      <family val="2"/>
      <charset val="128"/>
    </font>
    <font>
      <sz val="28"/>
      <color theme="1"/>
      <name val="ヒラギノ角ゴ Pro W3"/>
      <family val="2"/>
      <charset val="128"/>
    </font>
    <font>
      <sz val="12"/>
      <color theme="1"/>
      <name val="ヒラギノ角ゴ Pro W3"/>
      <family val="2"/>
      <charset val="128"/>
    </font>
    <font>
      <b/>
      <sz val="12"/>
      <color rgb="FFFF0000"/>
      <name val="ヒラギノ角ゴ Pro W3"/>
      <family val="2"/>
      <charset val="128"/>
    </font>
    <font>
      <b/>
      <sz val="16"/>
      <color rgb="FFFF0000"/>
      <name val="ＭＳ ゴシック"/>
      <family val="2"/>
      <charset val="128"/>
    </font>
    <font>
      <b/>
      <sz val="12"/>
      <color rgb="FFFF0000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24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2"/>
      <charset val="128"/>
    </font>
    <font>
      <sz val="12"/>
      <color rgb="FFFF0000"/>
      <name val="ヒラギノ角ゴ Pro W3"/>
      <family val="2"/>
      <charset val="128"/>
    </font>
    <font>
      <sz val="12"/>
      <color theme="1"/>
      <name val="Meiryo UI"/>
      <family val="2"/>
      <charset val="128"/>
    </font>
    <font>
      <sz val="18"/>
      <color theme="1"/>
      <name val="游ゴシック"/>
      <family val="3"/>
      <charset val="128"/>
      <scheme val="minor"/>
    </font>
    <font>
      <b/>
      <sz val="12"/>
      <color rgb="FFFF0000"/>
      <name val="ＭＳ Ｐゴシック"/>
      <family val="2"/>
      <charset val="128"/>
    </font>
    <font>
      <sz val="22"/>
      <color rgb="FFFF0000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8"/>
      <color rgb="FFFF0000"/>
      <name val="ＭＳ ゴシック"/>
      <family val="2"/>
      <charset val="128"/>
    </font>
    <font>
      <sz val="6"/>
      <name val="游ゴシック"/>
      <family val="3"/>
      <charset val="128"/>
      <scheme val="minor"/>
    </font>
    <font>
      <sz val="12"/>
      <color theme="1"/>
      <name val="メイリオ ボールド"/>
      <charset val="128"/>
    </font>
    <font>
      <sz val="16"/>
      <color theme="1"/>
      <name val="メイリオ ボールド"/>
      <charset val="128"/>
    </font>
    <font>
      <sz val="22"/>
      <color theme="1"/>
      <name val="ＭＳ Ｐゴシック"/>
      <family val="2"/>
      <charset val="128"/>
    </font>
    <font>
      <b/>
      <sz val="12"/>
      <color theme="1"/>
      <name val="ＭＳ ゴシック"/>
      <family val="2"/>
      <charset val="128"/>
    </font>
    <font>
      <b/>
      <sz val="10"/>
      <color theme="1"/>
      <name val="ＭＳ ゴシック"/>
      <family val="2"/>
      <charset val="128"/>
    </font>
    <font>
      <sz val="12"/>
      <color rgb="FFFF0000"/>
      <name val="游ゴシック (本文)"/>
      <family val="3"/>
      <charset val="128"/>
    </font>
    <font>
      <sz val="8"/>
      <color rgb="FFFF0000"/>
      <name val="游ゴシック (本文)"/>
      <family val="3"/>
      <charset val="128"/>
    </font>
    <font>
      <b/>
      <sz val="18"/>
      <color rgb="FFFF0000"/>
      <name val="ＭＳ Ｐゴシック"/>
      <family val="2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メイリオ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64"/>
      </right>
      <top style="medium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double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horizontal="left" vertical="center"/>
    </xf>
    <xf numFmtId="0" fontId="1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3" fillId="2" borderId="2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21" fontId="13" fillId="2" borderId="3" xfId="0" applyNumberFormat="1" applyFont="1" applyFill="1" applyBorder="1">
      <alignment vertical="center"/>
    </xf>
    <xf numFmtId="0" fontId="10" fillId="0" borderId="0" xfId="0" applyFont="1">
      <alignment vertical="center"/>
    </xf>
    <xf numFmtId="0" fontId="13" fillId="2" borderId="3" xfId="0" applyFont="1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6" xfId="0" applyFont="1" applyBorder="1">
      <alignment vertical="center"/>
    </xf>
    <xf numFmtId="0" fontId="14" fillId="3" borderId="0" xfId="0" applyFont="1" applyFill="1" applyAlignment="1">
      <alignment horizontal="left" vertical="center"/>
    </xf>
    <xf numFmtId="0" fontId="15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9" fillId="0" borderId="0" xfId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17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3" borderId="0" xfId="0" applyFont="1" applyFill="1">
      <alignment vertical="center"/>
    </xf>
    <xf numFmtId="0" fontId="0" fillId="0" borderId="0" xfId="0" applyAlignment="1">
      <alignment horizontal="center" vertical="center" wrapText="1"/>
    </xf>
    <xf numFmtId="0" fontId="10" fillId="0" borderId="17" xfId="0" applyFont="1" applyBorder="1" applyProtection="1">
      <alignment vertical="center"/>
      <protection locked="0"/>
    </xf>
    <xf numFmtId="0" fontId="10" fillId="0" borderId="18" xfId="0" applyFont="1" applyBorder="1" applyProtection="1">
      <alignment vertical="center"/>
      <protection locked="0"/>
    </xf>
    <xf numFmtId="0" fontId="10" fillId="0" borderId="21" xfId="0" applyFont="1" applyBorder="1" applyProtection="1">
      <alignment vertical="center"/>
      <protection locked="0"/>
    </xf>
    <xf numFmtId="0" fontId="10" fillId="0" borderId="22" xfId="0" applyFont="1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23" fillId="0" borderId="6" xfId="0" applyFont="1" applyBorder="1" applyProtection="1">
      <alignment vertical="center"/>
      <protection locked="0"/>
    </xf>
    <xf numFmtId="0" fontId="9" fillId="0" borderId="24" xfId="1" applyBorder="1" applyProtection="1">
      <alignment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Protection="1">
      <alignment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  <protection locked="0"/>
    </xf>
    <xf numFmtId="0" fontId="23" fillId="2" borderId="6" xfId="0" applyFont="1" applyFill="1" applyBorder="1" applyProtection="1">
      <alignment vertical="center"/>
      <protection locked="0"/>
    </xf>
    <xf numFmtId="0" fontId="9" fillId="2" borderId="24" xfId="1" applyFill="1" applyBorder="1" applyProtection="1">
      <alignment vertical="center"/>
      <protection locked="0"/>
    </xf>
    <xf numFmtId="0" fontId="23" fillId="2" borderId="5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2" borderId="24" xfId="0" applyFill="1" applyBorder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23" xfId="0" applyFill="1" applyBorder="1" applyProtection="1">
      <alignment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22" fillId="3" borderId="0" xfId="0" applyFont="1" applyFill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25" fillId="2" borderId="31" xfId="0" applyFont="1" applyFill="1" applyBorder="1" applyAlignment="1">
      <alignment horizontal="center" vertical="center"/>
    </xf>
    <xf numFmtId="3" fontId="0" fillId="0" borderId="10" xfId="0" applyNumberFormat="1" applyBorder="1">
      <alignment vertical="center"/>
    </xf>
    <xf numFmtId="0" fontId="13" fillId="0" borderId="2" xfId="0" applyFont="1" applyBorder="1">
      <alignment vertical="center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7" fillId="0" borderId="70" xfId="0" applyFont="1" applyBorder="1" applyAlignment="1" applyProtection="1">
      <alignment horizontal="center" vertical="center"/>
      <protection locked="0"/>
    </xf>
    <xf numFmtId="0" fontId="7" fillId="0" borderId="71" xfId="0" applyFont="1" applyBorder="1" applyAlignment="1" applyProtection="1">
      <alignment horizontal="center" vertical="center"/>
      <protection locked="0"/>
    </xf>
    <xf numFmtId="0" fontId="0" fillId="2" borderId="68" xfId="0" applyFill="1" applyBorder="1" applyAlignment="1" applyProtection="1">
      <alignment horizontal="center" vertical="center"/>
      <protection locked="0"/>
    </xf>
    <xf numFmtId="0" fontId="7" fillId="2" borderId="72" xfId="0" applyFont="1" applyFill="1" applyBorder="1" applyAlignment="1" applyProtection="1">
      <alignment horizontal="center" vertical="center"/>
      <protection locked="0"/>
    </xf>
    <xf numFmtId="0" fontId="7" fillId="2" borderId="73" xfId="0" applyFont="1" applyFill="1" applyBorder="1" applyAlignment="1" applyProtection="1">
      <alignment horizontal="center" vertical="center"/>
      <protection locked="0"/>
    </xf>
    <xf numFmtId="0" fontId="7" fillId="2" borderId="74" xfId="0" applyFont="1" applyFill="1" applyBorder="1" applyAlignment="1" applyProtection="1">
      <alignment horizontal="center" vertical="center"/>
      <protection locked="0"/>
    </xf>
    <xf numFmtId="0" fontId="0" fillId="0" borderId="75" xfId="0" applyBorder="1">
      <alignment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10" fillId="2" borderId="0" xfId="0" applyFont="1" applyFill="1">
      <alignment vertical="center"/>
    </xf>
    <xf numFmtId="0" fontId="15" fillId="0" borderId="0" xfId="0" applyFont="1">
      <alignment vertical="center"/>
    </xf>
    <xf numFmtId="3" fontId="30" fillId="0" borderId="67" xfId="0" applyNumberFormat="1" applyFont="1" applyBorder="1" applyAlignment="1">
      <alignment horizontal="center" vertical="center"/>
    </xf>
    <xf numFmtId="0" fontId="0" fillId="2" borderId="30" xfId="0" applyFill="1" applyBorder="1" applyAlignment="1" applyProtection="1">
      <alignment horizontal="center" vertical="center"/>
      <protection locked="0"/>
    </xf>
    <xf numFmtId="0" fontId="13" fillId="2" borderId="7" xfId="0" applyFont="1" applyFill="1" applyBorder="1">
      <alignment vertical="center"/>
    </xf>
    <xf numFmtId="0" fontId="7" fillId="0" borderId="80" xfId="0" applyFont="1" applyBorder="1" applyAlignment="1" applyProtection="1">
      <alignment horizontal="center" vertical="center"/>
      <protection locked="0"/>
    </xf>
    <xf numFmtId="0" fontId="7" fillId="0" borderId="81" xfId="0" applyFont="1" applyBorder="1" applyAlignment="1" applyProtection="1">
      <alignment horizontal="center" vertical="center"/>
      <protection locked="0"/>
    </xf>
    <xf numFmtId="0" fontId="7" fillId="0" borderId="82" xfId="0" applyFont="1" applyBorder="1" applyAlignment="1" applyProtection="1">
      <alignment horizontal="center" vertical="center"/>
      <protection locked="0"/>
    </xf>
    <xf numFmtId="0" fontId="7" fillId="2" borderId="82" xfId="0" applyFont="1" applyFill="1" applyBorder="1" applyAlignment="1" applyProtection="1">
      <alignment horizontal="center" vertical="center"/>
      <protection locked="0"/>
    </xf>
    <xf numFmtId="0" fontId="7" fillId="2" borderId="83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86" xfId="0" applyFont="1" applyBorder="1" applyAlignment="1" applyProtection="1">
      <alignment horizontal="center" vertical="center"/>
      <protection locked="0"/>
    </xf>
    <xf numFmtId="0" fontId="7" fillId="0" borderId="87" xfId="0" applyFont="1" applyBorder="1" applyAlignment="1" applyProtection="1">
      <alignment horizontal="center" vertical="center"/>
      <protection locked="0"/>
    </xf>
    <xf numFmtId="0" fontId="7" fillId="2" borderId="87" xfId="0" applyFont="1" applyFill="1" applyBorder="1" applyAlignment="1" applyProtection="1">
      <alignment horizontal="center" vertical="center"/>
      <protection locked="0"/>
    </xf>
    <xf numFmtId="0" fontId="7" fillId="2" borderId="88" xfId="0" applyFont="1" applyFill="1" applyBorder="1" applyAlignment="1" applyProtection="1">
      <alignment horizontal="center" vertical="center"/>
      <protection locked="0"/>
    </xf>
    <xf numFmtId="0" fontId="7" fillId="0" borderId="89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85" xfId="0" applyFont="1" applyFill="1" applyBorder="1" applyAlignment="1" applyProtection="1">
      <alignment horizontal="center" vertical="center"/>
      <protection locked="0"/>
    </xf>
    <xf numFmtId="21" fontId="13" fillId="2" borderId="7" xfId="0" applyNumberFormat="1" applyFont="1" applyFill="1" applyBorder="1">
      <alignment vertical="center"/>
    </xf>
    <xf numFmtId="0" fontId="0" fillId="0" borderId="90" xfId="0" applyBorder="1" applyAlignment="1" applyProtection="1">
      <alignment horizontal="center" vertical="center"/>
      <protection locked="0"/>
    </xf>
    <xf numFmtId="0" fontId="13" fillId="2" borderId="8" xfId="0" applyFont="1" applyFill="1" applyBorder="1">
      <alignment vertical="center"/>
    </xf>
    <xf numFmtId="0" fontId="13" fillId="2" borderId="92" xfId="0" applyFont="1" applyFill="1" applyBorder="1">
      <alignment vertical="center"/>
    </xf>
    <xf numFmtId="0" fontId="0" fillId="0" borderId="93" xfId="0" applyBorder="1" applyAlignment="1" applyProtection="1">
      <alignment horizontal="center" vertical="center"/>
      <protection locked="0"/>
    </xf>
    <xf numFmtId="0" fontId="0" fillId="0" borderId="94" xfId="0" applyBorder="1" applyAlignment="1" applyProtection="1">
      <alignment horizontal="center" vertical="center"/>
      <protection locked="0"/>
    </xf>
    <xf numFmtId="0" fontId="7" fillId="0" borderId="95" xfId="0" applyFont="1" applyBorder="1" applyAlignment="1" applyProtection="1">
      <alignment horizontal="center" vertical="center"/>
      <protection locked="0"/>
    </xf>
    <xf numFmtId="0" fontId="7" fillId="0" borderId="96" xfId="0" applyFon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7" fillId="0" borderId="97" xfId="0" applyFont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75" xfId="0" applyFill="1" applyBorder="1" applyAlignment="1" applyProtection="1">
      <alignment horizontal="center" vertical="center"/>
      <protection locked="0"/>
    </xf>
    <xf numFmtId="0" fontId="7" fillId="2" borderId="97" xfId="0" applyFont="1" applyFill="1" applyBorder="1" applyAlignment="1" applyProtection="1">
      <alignment horizontal="center" vertical="center"/>
      <protection locked="0"/>
    </xf>
    <xf numFmtId="0" fontId="0" fillId="2" borderId="85" xfId="0" applyFill="1" applyBorder="1" applyAlignment="1" applyProtection="1">
      <alignment horizontal="center" vertical="center"/>
      <protection locked="0"/>
    </xf>
    <xf numFmtId="0" fontId="7" fillId="2" borderId="98" xfId="0" applyFont="1" applyFill="1" applyBorder="1" applyAlignment="1" applyProtection="1">
      <alignment horizontal="center" vertical="center"/>
      <protection locked="0"/>
    </xf>
    <xf numFmtId="0" fontId="0" fillId="0" borderId="99" xfId="0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00" xfId="0" applyFill="1" applyBorder="1" applyAlignment="1" applyProtection="1">
      <alignment horizontal="center" vertical="center"/>
      <protection locked="0"/>
    </xf>
    <xf numFmtId="0" fontId="0" fillId="2" borderId="99" xfId="0" applyFill="1" applyBorder="1" applyAlignment="1" applyProtection="1">
      <alignment horizontal="center" vertical="center"/>
      <protection locked="0"/>
    </xf>
    <xf numFmtId="0" fontId="15" fillId="2" borderId="0" xfId="0" applyFont="1" applyFill="1">
      <alignment vertical="center"/>
    </xf>
    <xf numFmtId="0" fontId="0" fillId="2" borderId="0" xfId="0" applyFill="1">
      <alignment vertical="center"/>
    </xf>
    <xf numFmtId="0" fontId="8" fillId="0" borderId="101" xfId="0" applyFont="1" applyBorder="1">
      <alignment vertical="center"/>
    </xf>
    <xf numFmtId="0" fontId="0" fillId="0" borderId="102" xfId="0" applyBorder="1" applyAlignment="1">
      <alignment horizontal="center" vertical="center"/>
    </xf>
    <xf numFmtId="3" fontId="0" fillId="0" borderId="77" xfId="0" applyNumberFormat="1" applyBorder="1" applyAlignment="1">
      <alignment horizontal="center" vertical="center"/>
    </xf>
    <xf numFmtId="0" fontId="0" fillId="0" borderId="76" xfId="0" applyBorder="1" applyAlignment="1">
      <alignment horizontal="center" vertical="center" shrinkToFit="1"/>
    </xf>
    <xf numFmtId="0" fontId="33" fillId="2" borderId="13" xfId="0" applyFont="1" applyFill="1" applyBorder="1" applyAlignment="1">
      <alignment horizontal="center" vertical="center" wrapText="1"/>
    </xf>
    <xf numFmtId="0" fontId="34" fillId="2" borderId="16" xfId="0" applyFont="1" applyFill="1" applyBorder="1" applyAlignment="1">
      <alignment horizontal="center" vertical="center"/>
    </xf>
    <xf numFmtId="0" fontId="10" fillId="0" borderId="19" xfId="0" applyFont="1" applyBorder="1" applyProtection="1">
      <alignment vertical="center"/>
      <protection locked="0"/>
    </xf>
    <xf numFmtId="0" fontId="10" fillId="0" borderId="20" xfId="0" applyFont="1" applyBorder="1" applyProtection="1">
      <alignment vertical="center"/>
      <protection locked="0"/>
    </xf>
    <xf numFmtId="0" fontId="35" fillId="0" borderId="51" xfId="0" applyFont="1" applyBorder="1" applyAlignment="1" applyProtection="1">
      <alignment horizontal="center" vertical="center"/>
      <protection locked="0"/>
    </xf>
    <xf numFmtId="0" fontId="39" fillId="0" borderId="2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79" xfId="0" applyFont="1" applyBorder="1" applyAlignment="1">
      <alignment horizontal="center" vertical="center"/>
    </xf>
    <xf numFmtId="0" fontId="39" fillId="0" borderId="78" xfId="0" applyFont="1" applyBorder="1" applyAlignment="1">
      <alignment horizontal="center" vertical="center"/>
    </xf>
    <xf numFmtId="0" fontId="39" fillId="0" borderId="109" xfId="0" applyFont="1" applyBorder="1" applyAlignment="1">
      <alignment horizontal="center" vertical="center"/>
    </xf>
    <xf numFmtId="0" fontId="39" fillId="0" borderId="51" xfId="0" applyFont="1" applyBorder="1" applyAlignment="1">
      <alignment horizontal="center" vertical="center"/>
    </xf>
    <xf numFmtId="0" fontId="39" fillId="0" borderId="112" xfId="0" applyFont="1" applyBorder="1" applyAlignment="1">
      <alignment horizontal="center" vertical="center"/>
    </xf>
    <xf numFmtId="0" fontId="39" fillId="0" borderId="113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/>
    </xf>
    <xf numFmtId="0" fontId="39" fillId="0" borderId="77" xfId="0" applyFont="1" applyBorder="1" applyAlignment="1">
      <alignment horizontal="center" vertical="center"/>
    </xf>
    <xf numFmtId="0" fontId="39" fillId="0" borderId="66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 wrapText="1"/>
    </xf>
    <xf numFmtId="0" fontId="39" fillId="0" borderId="106" xfId="0" applyFont="1" applyBorder="1" applyAlignment="1">
      <alignment horizontal="center" vertical="center"/>
    </xf>
    <xf numFmtId="0" fontId="39" fillId="0" borderId="67" xfId="0" applyFont="1" applyBorder="1" applyAlignment="1">
      <alignment horizontal="center" vertical="center"/>
    </xf>
    <xf numFmtId="0" fontId="39" fillId="0" borderId="110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left" vertical="center"/>
    </xf>
    <xf numFmtId="0" fontId="24" fillId="2" borderId="12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25" fillId="2" borderId="33" xfId="0" applyFont="1" applyFill="1" applyBorder="1" applyAlignment="1">
      <alignment horizontal="left" vertical="center"/>
    </xf>
    <xf numFmtId="0" fontId="25" fillId="2" borderId="84" xfId="0" applyFont="1" applyFill="1" applyBorder="1" applyAlignment="1">
      <alignment horizontal="left" vertical="center"/>
    </xf>
    <xf numFmtId="0" fontId="28" fillId="3" borderId="35" xfId="0" applyFont="1" applyFill="1" applyBorder="1" applyAlignment="1">
      <alignment horizontal="center" vertical="center"/>
    </xf>
    <xf numFmtId="0" fontId="28" fillId="3" borderId="36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10" fillId="0" borderId="43" xfId="0" applyFont="1" applyBorder="1" applyAlignment="1" applyProtection="1">
      <alignment horizontal="center" vertical="center"/>
      <protection locked="0"/>
    </xf>
    <xf numFmtId="0" fontId="10" fillId="0" borderId="44" xfId="0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57" xfId="0" applyFont="1" applyBorder="1" applyAlignment="1" applyProtection="1">
      <alignment horizontal="center" vertical="center"/>
      <protection locked="0"/>
    </xf>
    <xf numFmtId="0" fontId="10" fillId="0" borderId="58" xfId="0" applyFont="1" applyBorder="1" applyAlignment="1" applyProtection="1">
      <alignment horizontal="center" vertical="center"/>
      <protection locked="0"/>
    </xf>
    <xf numFmtId="0" fontId="10" fillId="0" borderId="49" xfId="0" applyFont="1" applyBorder="1" applyAlignment="1" applyProtection="1">
      <alignment horizontal="center" vertical="center"/>
      <protection locked="0"/>
    </xf>
    <xf numFmtId="0" fontId="10" fillId="0" borderId="50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0" fontId="10" fillId="0" borderId="53" xfId="0" applyFont="1" applyBorder="1" applyAlignment="1" applyProtection="1">
      <alignment horizontal="center" vertical="center"/>
      <protection locked="0"/>
    </xf>
    <xf numFmtId="0" fontId="10" fillId="0" borderId="63" xfId="0" applyFont="1" applyBorder="1" applyAlignment="1" applyProtection="1">
      <alignment horizontal="center" vertical="center"/>
      <protection locked="0"/>
    </xf>
    <xf numFmtId="0" fontId="10" fillId="0" borderId="107" xfId="0" applyFont="1" applyBorder="1" applyAlignment="1" applyProtection="1">
      <alignment horizontal="center" vertical="center"/>
      <protection locked="0"/>
    </xf>
    <xf numFmtId="0" fontId="10" fillId="0" borderId="108" xfId="0" applyFont="1" applyBorder="1" applyAlignment="1" applyProtection="1">
      <alignment horizontal="center" vertical="center"/>
      <protection locked="0"/>
    </xf>
    <xf numFmtId="0" fontId="35" fillId="0" borderId="52" xfId="0" applyFont="1" applyBorder="1" applyAlignment="1" applyProtection="1">
      <alignment horizontal="center" vertical="center"/>
      <protection locked="0"/>
    </xf>
    <xf numFmtId="0" fontId="35" fillId="0" borderId="44" xfId="0" applyFont="1" applyBorder="1" applyAlignment="1" applyProtection="1">
      <alignment horizontal="center" vertical="center"/>
      <protection locked="0"/>
    </xf>
    <xf numFmtId="0" fontId="35" fillId="0" borderId="54" xfId="0" applyFont="1" applyBorder="1" applyAlignment="1" applyProtection="1">
      <alignment horizontal="center" vertical="center"/>
      <protection locked="0"/>
    </xf>
    <xf numFmtId="0" fontId="10" fillId="0" borderId="52" xfId="0" applyFont="1" applyBorder="1" applyAlignment="1" applyProtection="1">
      <alignment horizontal="center" vertical="center"/>
      <protection locked="0"/>
    </xf>
    <xf numFmtId="0" fontId="10" fillId="0" borderId="64" xfId="0" applyFont="1" applyBorder="1" applyAlignment="1" applyProtection="1">
      <alignment horizontal="center" vertical="center"/>
      <protection locked="0"/>
    </xf>
    <xf numFmtId="0" fontId="0" fillId="2" borderId="55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0" fillId="0" borderId="59" xfId="0" applyFont="1" applyBorder="1" applyAlignment="1" applyProtection="1">
      <alignment horizontal="center" vertical="center"/>
      <protection locked="0"/>
    </xf>
    <xf numFmtId="0" fontId="10" fillId="0" borderId="60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27" fillId="3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0" fillId="0" borderId="103" xfId="0" applyFont="1" applyBorder="1" applyAlignment="1">
      <alignment horizontal="center" vertical="center"/>
    </xf>
    <xf numFmtId="0" fontId="30" fillId="0" borderId="104" xfId="0" applyFont="1" applyBorder="1" applyAlignment="1">
      <alignment horizontal="center" vertical="center"/>
    </xf>
    <xf numFmtId="0" fontId="30" fillId="0" borderId="10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78" xfId="0" applyNumberFormat="1" applyBorder="1" applyAlignment="1">
      <alignment horizontal="center" vertical="center"/>
    </xf>
    <xf numFmtId="0" fontId="38" fillId="4" borderId="0" xfId="0" applyFont="1" applyFill="1" applyAlignment="1">
      <alignment horizontal="center" vertical="center" wrapText="1"/>
    </xf>
    <xf numFmtId="0" fontId="30" fillId="0" borderId="69" xfId="0" applyFont="1" applyBorder="1" applyAlignment="1">
      <alignment horizontal="center" vertical="center" shrinkToFit="1"/>
    </xf>
    <xf numFmtId="0" fontId="30" fillId="0" borderId="111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 wrapText="1"/>
    </xf>
    <xf numFmtId="14" fontId="0" fillId="2" borderId="34" xfId="0" applyNumberFormat="1" applyFill="1" applyBorder="1" applyAlignment="1">
      <alignment horizontal="center" vertical="center" wrapText="1"/>
    </xf>
    <xf numFmtId="14" fontId="0" fillId="2" borderId="59" xfId="0" applyNumberFormat="1" applyFill="1" applyBorder="1" applyAlignment="1">
      <alignment horizontal="center" vertical="center" wrapText="1"/>
    </xf>
    <xf numFmtId="14" fontId="0" fillId="2" borderId="34" xfId="0" applyNumberFormat="1" applyFill="1" applyBorder="1" applyAlignment="1">
      <alignment horizontal="center" vertical="center"/>
    </xf>
    <xf numFmtId="14" fontId="0" fillId="2" borderId="91" xfId="0" applyNumberFormat="1" applyFill="1" applyBorder="1" applyAlignment="1">
      <alignment horizontal="center" vertical="center"/>
    </xf>
    <xf numFmtId="14" fontId="1" fillId="2" borderId="59" xfId="0" applyNumberFormat="1" applyFont="1" applyFill="1" applyBorder="1" applyAlignment="1">
      <alignment horizontal="center" vertical="center" wrapText="1"/>
    </xf>
    <xf numFmtId="14" fontId="0" fillId="2" borderId="60" xfId="0" applyNumberForma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u val="none"/>
        <color auto="1"/>
      </font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u val="none"/>
      </font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BDD7EE"/>
      <color rgb="FFD9D9D9"/>
      <color rgb="FFFFD966"/>
      <color rgb="FFFFFF00"/>
      <color rgb="FFC6E0B4"/>
      <color rgb="FFFFCCFF"/>
      <color rgb="FFD9C2E6"/>
      <color rgb="FFC6D7EE"/>
      <color rgb="FFFF99FF"/>
      <color rgb="FF2CC6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50800</xdr:colOff>
      <xdr:row>14</xdr:row>
      <xdr:rowOff>63500</xdr:rowOff>
    </xdr:from>
    <xdr:to>
      <xdr:col>7</xdr:col>
      <xdr:colOff>939800</xdr:colOff>
      <xdr:row>63</xdr:row>
      <xdr:rowOff>190500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ACB61B6-D691-CF50-6C9F-ABC09DC631A5}"/>
            </a:ext>
          </a:extLst>
        </xdr:cNvPr>
        <xdr:cNvSpPr/>
      </xdr:nvSpPr>
      <xdr:spPr>
        <a:xfrm>
          <a:off x="9512300" y="3898900"/>
          <a:ext cx="889000" cy="12573000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i="0">
              <a:solidFill>
                <a:sysClr val="windowText" lastClr="000000"/>
              </a:solidFill>
              <a:latin typeface="Meiryo" panose="020B0604030504040204" pitchFamily="34" charset="-128"/>
              <a:ea typeface="Meiryo" panose="020B0604030504040204" pitchFamily="34" charset="-128"/>
            </a:rPr>
            <a:t>選択できる</a:t>
          </a:r>
          <a:endParaRPr kumimoji="1" lang="en-US" altLang="ja-JP" sz="900" b="1" i="0">
            <a:solidFill>
              <a:sysClr val="windowText" lastClr="000000"/>
            </a:solidFill>
            <a:latin typeface="Meiryo" panose="020B0604030504040204" pitchFamily="34" charset="-128"/>
            <a:ea typeface="Meiryo" panose="020B0604030504040204" pitchFamily="34" charset="-128"/>
          </a:endParaRPr>
        </a:p>
        <a:p>
          <a:pPr algn="l"/>
          <a:r>
            <a:rPr kumimoji="1" lang="ja-JP" altLang="en-US" sz="900" b="1" i="0">
              <a:solidFill>
                <a:sysClr val="windowText" lastClr="000000"/>
              </a:solidFill>
              <a:latin typeface="Meiryo" panose="020B0604030504040204" pitchFamily="34" charset="-128"/>
              <a:ea typeface="Meiryo" panose="020B0604030504040204" pitchFamily="34" charset="-128"/>
            </a:rPr>
            <a:t>セッションはありません</a:t>
          </a:r>
        </a:p>
      </xdr:txBody>
    </xdr:sp>
    <xdr:clientData/>
  </xdr:twoCellAnchor>
  <xdr:twoCellAnchor>
    <xdr:from>
      <xdr:col>11</xdr:col>
      <xdr:colOff>50800</xdr:colOff>
      <xdr:row>14</xdr:row>
      <xdr:rowOff>38100</xdr:rowOff>
    </xdr:from>
    <xdr:to>
      <xdr:col>11</xdr:col>
      <xdr:colOff>939800</xdr:colOff>
      <xdr:row>63</xdr:row>
      <xdr:rowOff>165100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305C4EEF-2E0A-414F-8954-C975949E8740}"/>
            </a:ext>
          </a:extLst>
        </xdr:cNvPr>
        <xdr:cNvSpPr/>
      </xdr:nvSpPr>
      <xdr:spPr>
        <a:xfrm>
          <a:off x="13474700" y="3873500"/>
          <a:ext cx="889000" cy="12573000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i="0">
              <a:solidFill>
                <a:sysClr val="windowText" lastClr="000000"/>
              </a:solidFill>
              <a:latin typeface="Meiryo" panose="020B0604030504040204" pitchFamily="34" charset="-128"/>
              <a:ea typeface="Meiryo" panose="020B0604030504040204" pitchFamily="34" charset="-128"/>
            </a:rPr>
            <a:t>選択できる</a:t>
          </a:r>
          <a:endParaRPr kumimoji="1" lang="en-US" altLang="ja-JP" sz="900" b="1" i="0">
            <a:solidFill>
              <a:sysClr val="windowText" lastClr="000000"/>
            </a:solidFill>
            <a:latin typeface="Meiryo" panose="020B0604030504040204" pitchFamily="34" charset="-128"/>
            <a:ea typeface="Meiryo" panose="020B0604030504040204" pitchFamily="34" charset="-128"/>
          </a:endParaRPr>
        </a:p>
        <a:p>
          <a:pPr algn="l"/>
          <a:r>
            <a:rPr kumimoji="1" lang="ja-JP" altLang="en-US" sz="900" b="1" i="0">
              <a:solidFill>
                <a:sysClr val="windowText" lastClr="000000"/>
              </a:solidFill>
              <a:latin typeface="Meiryo" panose="020B0604030504040204" pitchFamily="34" charset="-128"/>
              <a:ea typeface="Meiryo" panose="020B0604030504040204" pitchFamily="34" charset="-128"/>
            </a:rPr>
            <a:t>セッションはありません</a:t>
          </a:r>
        </a:p>
      </xdr:txBody>
    </xdr:sp>
    <xdr:clientData/>
  </xdr:twoCellAnchor>
  <xdr:twoCellAnchor>
    <xdr:from>
      <xdr:col>13</xdr:col>
      <xdr:colOff>63500</xdr:colOff>
      <xdr:row>14</xdr:row>
      <xdr:rowOff>38100</xdr:rowOff>
    </xdr:from>
    <xdr:to>
      <xdr:col>13</xdr:col>
      <xdr:colOff>952500</xdr:colOff>
      <xdr:row>63</xdr:row>
      <xdr:rowOff>165100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5A4EEEA7-DF8F-2E41-A803-AFDEF127A489}"/>
            </a:ext>
          </a:extLst>
        </xdr:cNvPr>
        <xdr:cNvSpPr/>
      </xdr:nvSpPr>
      <xdr:spPr>
        <a:xfrm>
          <a:off x="15468600" y="3873500"/>
          <a:ext cx="889000" cy="12573000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i="0">
              <a:solidFill>
                <a:sysClr val="windowText" lastClr="000000"/>
              </a:solidFill>
              <a:latin typeface="Meiryo" panose="020B0604030504040204" pitchFamily="34" charset="-128"/>
              <a:ea typeface="Meiryo" panose="020B0604030504040204" pitchFamily="34" charset="-128"/>
            </a:rPr>
            <a:t>選択できる</a:t>
          </a:r>
          <a:endParaRPr kumimoji="1" lang="en-US" altLang="ja-JP" sz="900" b="1" i="0">
            <a:solidFill>
              <a:sysClr val="windowText" lastClr="000000"/>
            </a:solidFill>
            <a:latin typeface="Meiryo" panose="020B0604030504040204" pitchFamily="34" charset="-128"/>
            <a:ea typeface="Meiryo" panose="020B0604030504040204" pitchFamily="34" charset="-128"/>
          </a:endParaRPr>
        </a:p>
        <a:p>
          <a:pPr algn="l"/>
          <a:r>
            <a:rPr kumimoji="1" lang="ja-JP" altLang="en-US" sz="900" b="1" i="0">
              <a:solidFill>
                <a:sysClr val="windowText" lastClr="000000"/>
              </a:solidFill>
              <a:latin typeface="Meiryo" panose="020B0604030504040204" pitchFamily="34" charset="-128"/>
              <a:ea typeface="Meiryo" panose="020B0604030504040204" pitchFamily="34" charset="-128"/>
            </a:rPr>
            <a:t>セッションはありません</a:t>
          </a:r>
        </a:p>
      </xdr:txBody>
    </xdr:sp>
    <xdr:clientData/>
  </xdr:twoCellAnchor>
  <xdr:twoCellAnchor>
    <xdr:from>
      <xdr:col>17</xdr:col>
      <xdr:colOff>50800</xdr:colOff>
      <xdr:row>14</xdr:row>
      <xdr:rowOff>38100</xdr:rowOff>
    </xdr:from>
    <xdr:to>
      <xdr:col>17</xdr:col>
      <xdr:colOff>939800</xdr:colOff>
      <xdr:row>63</xdr:row>
      <xdr:rowOff>165100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1D72F4DF-EF31-D54B-B8D7-BF516D0F9CE8}"/>
            </a:ext>
          </a:extLst>
        </xdr:cNvPr>
        <xdr:cNvSpPr/>
      </xdr:nvSpPr>
      <xdr:spPr>
        <a:xfrm>
          <a:off x="19418300" y="3873500"/>
          <a:ext cx="889000" cy="12573000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i="0">
              <a:solidFill>
                <a:sysClr val="windowText" lastClr="000000"/>
              </a:solidFill>
              <a:latin typeface="Meiryo" panose="020B0604030504040204" pitchFamily="34" charset="-128"/>
              <a:ea typeface="Meiryo" panose="020B0604030504040204" pitchFamily="34" charset="-128"/>
            </a:rPr>
            <a:t>選択できる</a:t>
          </a:r>
          <a:endParaRPr kumimoji="1" lang="en-US" altLang="ja-JP" sz="900" b="1" i="0">
            <a:solidFill>
              <a:sysClr val="windowText" lastClr="000000"/>
            </a:solidFill>
            <a:latin typeface="Meiryo" panose="020B0604030504040204" pitchFamily="34" charset="-128"/>
            <a:ea typeface="Meiryo" panose="020B0604030504040204" pitchFamily="34" charset="-128"/>
          </a:endParaRPr>
        </a:p>
        <a:p>
          <a:pPr algn="l"/>
          <a:r>
            <a:rPr kumimoji="1" lang="ja-JP" altLang="en-US" sz="900" b="1" i="0">
              <a:solidFill>
                <a:sysClr val="windowText" lastClr="000000"/>
              </a:solidFill>
              <a:latin typeface="Meiryo" panose="020B0604030504040204" pitchFamily="34" charset="-128"/>
              <a:ea typeface="Meiryo" panose="020B0604030504040204" pitchFamily="34" charset="-128"/>
            </a:rPr>
            <a:t>セッションはありません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563EF-66CD-314A-BFDF-0A61BC5EBAE0}">
  <sheetPr>
    <pageSetUpPr fitToPage="1"/>
  </sheetPr>
  <dimension ref="A1:DX86"/>
  <sheetViews>
    <sheetView tabSelected="1" view="pageBreakPreview" zoomScaleNormal="90" zoomScaleSheetLayoutView="10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B6" sqref="B6:P6"/>
    </sheetView>
  </sheetViews>
  <sheetFormatPr baseColWidth="10" defaultColWidth="11.5703125" defaultRowHeight="20"/>
  <cols>
    <col min="1" max="1" width="5.5703125" style="1" customWidth="1"/>
    <col min="2" max="2" width="20.5703125" customWidth="1"/>
    <col min="3" max="3" width="30.5703125" customWidth="1"/>
    <col min="4" max="4" width="16.28515625" customWidth="1"/>
    <col min="5" max="18" width="11.140625" customWidth="1"/>
    <col min="19" max="19" width="10.5703125" customWidth="1"/>
    <col min="20" max="20" width="3.7109375" customWidth="1"/>
    <col min="21" max="21" width="5" hidden="1" customWidth="1"/>
    <col min="22" max="31" width="2.28515625" hidden="1" customWidth="1"/>
    <col min="32" max="32" width="2.28515625" style="115" hidden="1" customWidth="1"/>
    <col min="33" max="37" width="2.28515625" hidden="1" customWidth="1"/>
    <col min="38" max="38" width="2.140625" hidden="1" customWidth="1"/>
    <col min="39" max="39" width="2.140625" style="115" hidden="1" customWidth="1"/>
    <col min="40" max="40" width="2.140625" hidden="1" customWidth="1"/>
    <col min="41" max="42" width="1.7109375" hidden="1" customWidth="1"/>
    <col min="43" max="49" width="2.140625" hidden="1" customWidth="1"/>
    <col min="50" max="52" width="2.140625" style="115" hidden="1" customWidth="1"/>
    <col min="53" max="55" width="2.140625" hidden="1" customWidth="1"/>
    <col min="56" max="62" width="2.140625" style="115" hidden="1" customWidth="1"/>
    <col min="63" max="64" width="2.140625" hidden="1" customWidth="1"/>
    <col min="65" max="65" width="2.140625" style="115" hidden="1" customWidth="1"/>
    <col min="66" max="67" width="2.140625" hidden="1" customWidth="1"/>
    <col min="68" max="68" width="2.140625" style="115" hidden="1" customWidth="1"/>
    <col min="69" max="69" width="2.140625" hidden="1" customWidth="1"/>
    <col min="70" max="70" width="2.140625" style="115" hidden="1" customWidth="1"/>
    <col min="71" max="71" width="2.140625" hidden="1" customWidth="1"/>
    <col min="72" max="74" width="2.140625" style="115" hidden="1" customWidth="1"/>
    <col min="75" max="75" width="2.140625" hidden="1" customWidth="1"/>
    <col min="76" max="76" width="2.140625" style="115" hidden="1" customWidth="1"/>
    <col min="77" max="78" width="2.140625" hidden="1" customWidth="1"/>
    <col min="79" max="80" width="2.140625" style="115" hidden="1" customWidth="1"/>
    <col min="81" max="84" width="2.140625" hidden="1" customWidth="1"/>
    <col min="85" max="86" width="2.28515625" hidden="1" customWidth="1"/>
    <col min="87" max="88" width="2.28515625" style="115" hidden="1" customWidth="1"/>
    <col min="89" max="93" width="1.85546875" hidden="1" customWidth="1"/>
    <col min="94" max="95" width="3.5703125" hidden="1" customWidth="1"/>
    <col min="96" max="96" width="4.140625" hidden="1" customWidth="1"/>
    <col min="97" max="103" width="4.28515625" hidden="1" customWidth="1"/>
    <col min="104" max="115" width="2.85546875" hidden="1" customWidth="1"/>
    <col min="116" max="117" width="3.140625" hidden="1" customWidth="1"/>
    <col min="118" max="118" width="4.5703125" hidden="1" customWidth="1"/>
    <col min="119" max="119" width="6.28515625" hidden="1" customWidth="1"/>
    <col min="120" max="120" width="6.42578125" hidden="1" customWidth="1"/>
    <col min="121" max="122" width="4.28515625" hidden="1" customWidth="1"/>
    <col min="123" max="123" width="9.7109375" hidden="1" customWidth="1"/>
    <col min="124" max="124" width="7.28515625" hidden="1" customWidth="1"/>
    <col min="125" max="125" width="9.5703125" hidden="1" customWidth="1"/>
    <col min="126" max="126" width="7.140625" hidden="1" customWidth="1"/>
    <col min="127" max="127" width="9.28515625" hidden="1" customWidth="1"/>
    <col min="128" max="128" width="11.5703125" hidden="1" customWidth="1"/>
  </cols>
  <sheetData>
    <row r="1" spans="1:127" s="74" customFormat="1" ht="33">
      <c r="A1" s="15" t="s">
        <v>77</v>
      </c>
      <c r="B1" s="16"/>
      <c r="C1" s="16"/>
      <c r="D1" s="16"/>
      <c r="E1" s="16"/>
      <c r="F1" s="16"/>
      <c r="G1" s="16"/>
      <c r="H1" s="16"/>
      <c r="I1" s="16"/>
      <c r="J1" s="16"/>
      <c r="K1" s="17" t="s">
        <v>173</v>
      </c>
      <c r="L1" s="16"/>
      <c r="M1" s="16"/>
      <c r="N1" s="16"/>
      <c r="O1" s="25" t="s">
        <v>0</v>
      </c>
      <c r="P1" s="16"/>
      <c r="Q1" s="16"/>
      <c r="R1" s="49"/>
      <c r="S1" s="16"/>
      <c r="AF1" s="114"/>
      <c r="AM1" s="114"/>
      <c r="AX1" s="114"/>
      <c r="AY1" s="114"/>
      <c r="AZ1" s="114"/>
      <c r="BD1" s="114"/>
      <c r="BE1" s="114"/>
      <c r="BF1" s="114"/>
      <c r="BG1" s="114"/>
      <c r="BH1" s="114"/>
      <c r="BI1" s="114"/>
      <c r="BJ1" s="114"/>
      <c r="BM1" s="114"/>
      <c r="BP1" s="114"/>
      <c r="BR1" s="114"/>
      <c r="BT1" s="114"/>
      <c r="BU1" s="114"/>
      <c r="BV1" s="114"/>
      <c r="BX1" s="114"/>
      <c r="CA1" s="114"/>
      <c r="CB1" s="114"/>
      <c r="CI1" s="114"/>
      <c r="CJ1" s="114"/>
    </row>
    <row r="2" spans="1:127" ht="9" customHeight="1"/>
    <row r="3" spans="1:127">
      <c r="B3" s="4" t="s">
        <v>168</v>
      </c>
      <c r="C3" s="2"/>
      <c r="D3" s="2"/>
      <c r="J3" s="10"/>
      <c r="K3" t="s">
        <v>187</v>
      </c>
    </row>
    <row r="4" spans="1:127">
      <c r="A4" s="4"/>
      <c r="B4" t="s">
        <v>78</v>
      </c>
      <c r="C4" s="3"/>
      <c r="D4" s="3"/>
    </row>
    <row r="5" spans="1:127" ht="6" customHeight="1" thickBot="1">
      <c r="A5" s="4"/>
    </row>
    <row r="6" spans="1:127" ht="29" customHeight="1" thickBot="1">
      <c r="A6" s="4"/>
      <c r="B6" s="159" t="s">
        <v>1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1"/>
      <c r="Q6" s="83"/>
      <c r="CR6" t="s">
        <v>150</v>
      </c>
      <c r="CS6" t="s">
        <v>151</v>
      </c>
      <c r="CT6" t="s">
        <v>152</v>
      </c>
      <c r="DQ6" s="162" t="s">
        <v>2</v>
      </c>
      <c r="DS6" t="s">
        <v>130</v>
      </c>
      <c r="DT6" t="s">
        <v>132</v>
      </c>
      <c r="DU6">
        <v>10000</v>
      </c>
    </row>
    <row r="7" spans="1:127" ht="17" customHeight="1" thickTop="1">
      <c r="A7" s="4"/>
      <c r="B7" s="27" t="s">
        <v>3</v>
      </c>
      <c r="C7" s="28" t="s">
        <v>4</v>
      </c>
      <c r="D7" s="164" t="s">
        <v>5</v>
      </c>
      <c r="E7" s="165"/>
      <c r="F7" s="165"/>
      <c r="G7" s="166"/>
      <c r="H7" s="167" t="s">
        <v>6</v>
      </c>
      <c r="I7" s="168"/>
      <c r="J7" s="168"/>
      <c r="K7" s="168"/>
      <c r="L7" s="168"/>
      <c r="M7" s="168"/>
      <c r="N7" s="168"/>
      <c r="O7" s="169" t="s">
        <v>7</v>
      </c>
      <c r="P7" s="170"/>
      <c r="Q7" s="84"/>
      <c r="CR7" t="s">
        <v>153</v>
      </c>
      <c r="CS7" t="s">
        <v>154</v>
      </c>
      <c r="CT7" t="s">
        <v>155</v>
      </c>
      <c r="DQ7" s="162"/>
      <c r="DT7" t="s">
        <v>133</v>
      </c>
      <c r="DU7">
        <v>25300</v>
      </c>
    </row>
    <row r="8" spans="1:127" ht="17" customHeight="1" thickBot="1">
      <c r="A8" s="4"/>
      <c r="B8" s="122"/>
      <c r="C8" s="123"/>
      <c r="D8" s="171"/>
      <c r="E8" s="172"/>
      <c r="F8" s="172"/>
      <c r="G8" s="173"/>
      <c r="H8" s="174"/>
      <c r="I8" s="172"/>
      <c r="J8" s="172"/>
      <c r="K8" s="172"/>
      <c r="L8" s="172"/>
      <c r="M8" s="172"/>
      <c r="N8" s="175"/>
      <c r="O8" s="176" t="s">
        <v>8</v>
      </c>
      <c r="P8" s="177"/>
      <c r="Q8" s="85"/>
      <c r="CR8" t="s">
        <v>156</v>
      </c>
      <c r="DQ8" s="162"/>
      <c r="DS8" t="s">
        <v>131</v>
      </c>
      <c r="DU8">
        <v>5000</v>
      </c>
    </row>
    <row r="9" spans="1:127" ht="17" customHeight="1" thickTop="1">
      <c r="A9" s="4"/>
      <c r="B9" s="29" t="s">
        <v>9</v>
      </c>
      <c r="C9" s="30" t="s">
        <v>10</v>
      </c>
      <c r="D9" s="124" t="s">
        <v>174</v>
      </c>
      <c r="E9" s="178" t="s">
        <v>11</v>
      </c>
      <c r="F9" s="179"/>
      <c r="G9" s="179"/>
      <c r="H9" s="180"/>
      <c r="I9" s="180"/>
      <c r="J9" s="181" t="s">
        <v>183</v>
      </c>
      <c r="K9" s="165"/>
      <c r="L9" s="165"/>
      <c r="M9" s="165"/>
      <c r="N9" s="182"/>
      <c r="O9" s="187"/>
      <c r="P9" s="188"/>
      <c r="Q9" s="85"/>
      <c r="AF9" s="115" t="s">
        <v>166</v>
      </c>
      <c r="AM9" s="115" t="s">
        <v>167</v>
      </c>
      <c r="AX9" s="115" t="s">
        <v>167</v>
      </c>
      <c r="CX9" t="s">
        <v>149</v>
      </c>
      <c r="CY9" t="s">
        <v>148</v>
      </c>
      <c r="DQ9" s="162"/>
      <c r="DU9">
        <v>14300</v>
      </c>
    </row>
    <row r="10" spans="1:127" ht="17" customHeight="1" thickBot="1">
      <c r="A10" s="4"/>
      <c r="B10" s="50"/>
      <c r="C10" s="31"/>
      <c r="D10" s="51"/>
      <c r="E10" s="189"/>
      <c r="F10" s="190"/>
      <c r="G10" s="190"/>
      <c r="H10" s="190"/>
      <c r="I10" s="190"/>
      <c r="J10" s="189"/>
      <c r="K10" s="190"/>
      <c r="L10" s="190"/>
      <c r="M10" s="190"/>
      <c r="N10" s="191"/>
      <c r="O10" s="192"/>
      <c r="P10" s="193"/>
      <c r="Q10" s="85"/>
      <c r="V10" s="10" t="s">
        <v>12</v>
      </c>
      <c r="W10" s="10" t="s">
        <v>12</v>
      </c>
      <c r="X10" s="10" t="s">
        <v>12</v>
      </c>
      <c r="Y10" s="10" t="s">
        <v>136</v>
      </c>
      <c r="Z10" s="10" t="s">
        <v>23</v>
      </c>
      <c r="AA10" s="10" t="s">
        <v>136</v>
      </c>
      <c r="AB10" s="10" t="s">
        <v>136</v>
      </c>
      <c r="AC10" s="10" t="s">
        <v>12</v>
      </c>
      <c r="AD10" s="10" t="s">
        <v>75</v>
      </c>
      <c r="AE10" s="10" t="s">
        <v>137</v>
      </c>
      <c r="AF10"/>
      <c r="AG10" s="10" t="s">
        <v>143</v>
      </c>
      <c r="AH10" s="10" t="s">
        <v>145</v>
      </c>
      <c r="AI10" t="s">
        <v>127</v>
      </c>
      <c r="AJ10" s="10" t="s">
        <v>140</v>
      </c>
      <c r="AK10" s="10" t="s">
        <v>140</v>
      </c>
      <c r="AL10" s="10" t="s">
        <v>75</v>
      </c>
      <c r="AM10" s="73"/>
      <c r="AN10" s="10" t="s">
        <v>143</v>
      </c>
      <c r="AO10" s="10" t="s">
        <v>139</v>
      </c>
      <c r="AP10" s="10" t="s">
        <v>144</v>
      </c>
      <c r="AQ10" s="10" t="s">
        <v>75</v>
      </c>
      <c r="AR10" s="10" t="s">
        <v>143</v>
      </c>
      <c r="AS10" s="10" t="s">
        <v>137</v>
      </c>
      <c r="AT10" s="10" t="s">
        <v>75</v>
      </c>
      <c r="AU10" s="10" t="s">
        <v>143</v>
      </c>
      <c r="AV10" t="s">
        <v>137</v>
      </c>
      <c r="AW10" s="10" t="s">
        <v>144</v>
      </c>
      <c r="AX10" s="10"/>
      <c r="AY10" s="10"/>
      <c r="AZ10" s="10"/>
      <c r="BA10" t="s">
        <v>127</v>
      </c>
      <c r="BB10" s="10" t="s">
        <v>143</v>
      </c>
      <c r="BC10" s="10" t="s">
        <v>137</v>
      </c>
      <c r="BD10" s="10"/>
      <c r="BE10" s="10"/>
      <c r="BF10" s="10"/>
      <c r="BG10" s="10"/>
      <c r="BH10"/>
      <c r="BI10" s="10"/>
      <c r="BJ10" s="10"/>
      <c r="BK10" s="10"/>
      <c r="BL10" s="10"/>
      <c r="BM10" s="10"/>
      <c r="BN10" t="s">
        <v>75</v>
      </c>
      <c r="BO10" s="10" t="s">
        <v>138</v>
      </c>
      <c r="BP10" s="10"/>
      <c r="BQ10" s="10" t="s">
        <v>142</v>
      </c>
      <c r="BR10" s="10"/>
      <c r="BS10" t="s">
        <v>127</v>
      </c>
      <c r="BT10" s="10"/>
      <c r="BU10" s="10"/>
      <c r="BV10" s="10"/>
      <c r="BW10" s="10" t="s">
        <v>139</v>
      </c>
      <c r="BX10" s="10"/>
      <c r="BY10" s="10" t="s">
        <v>139</v>
      </c>
      <c r="BZ10" s="10" t="s">
        <v>141</v>
      </c>
      <c r="CA10" s="10"/>
      <c r="CB10" s="10"/>
      <c r="CC10" s="10" t="s">
        <v>127</v>
      </c>
      <c r="CD10" s="10" t="s">
        <v>176</v>
      </c>
      <c r="CE10" s="10" t="s">
        <v>136</v>
      </c>
      <c r="CF10" s="10" t="s">
        <v>129</v>
      </c>
      <c r="CG10" s="10" t="s">
        <v>141</v>
      </c>
      <c r="CH10" s="10" t="s">
        <v>137</v>
      </c>
      <c r="CI10" s="10"/>
      <c r="CJ10" s="10"/>
      <c r="DQ10" s="162"/>
      <c r="DS10" t="s">
        <v>134</v>
      </c>
      <c r="DU10">
        <v>9000</v>
      </c>
    </row>
    <row r="11" spans="1:127" ht="17" customHeight="1" thickBot="1">
      <c r="A11" s="4"/>
      <c r="DH11" s="20"/>
      <c r="DQ11" s="162"/>
      <c r="DU11">
        <v>19800</v>
      </c>
    </row>
    <row r="12" spans="1:127" ht="31" customHeight="1">
      <c r="A12" s="147" t="s">
        <v>24</v>
      </c>
      <c r="B12" s="150" t="s">
        <v>25</v>
      </c>
      <c r="C12" s="151"/>
      <c r="D12" s="52"/>
      <c r="E12" s="152" t="s">
        <v>175</v>
      </c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4"/>
      <c r="R12" s="153"/>
      <c r="S12" s="183" t="s">
        <v>26</v>
      </c>
      <c r="V12" s="186" t="s">
        <v>84</v>
      </c>
      <c r="W12" s="186" t="s">
        <v>85</v>
      </c>
      <c r="X12" s="186" t="s">
        <v>86</v>
      </c>
      <c r="Y12" s="186" t="s">
        <v>87</v>
      </c>
      <c r="Z12" s="186" t="s">
        <v>88</v>
      </c>
      <c r="AA12" s="194" t="s">
        <v>89</v>
      </c>
      <c r="AB12" s="194" t="s">
        <v>90</v>
      </c>
      <c r="AC12" s="194" t="s">
        <v>91</v>
      </c>
      <c r="AD12" s="186" t="s">
        <v>92</v>
      </c>
      <c r="AE12" s="186" t="s">
        <v>93</v>
      </c>
      <c r="AF12" s="195" t="s">
        <v>94</v>
      </c>
      <c r="AG12" s="186" t="s">
        <v>95</v>
      </c>
      <c r="AH12" s="186" t="s">
        <v>96</v>
      </c>
      <c r="AI12" s="186" t="s">
        <v>97</v>
      </c>
      <c r="AJ12" s="186" t="s">
        <v>98</v>
      </c>
      <c r="AK12" s="186" t="s">
        <v>99</v>
      </c>
      <c r="AL12" s="186" t="s">
        <v>100</v>
      </c>
      <c r="AM12" s="195" t="s">
        <v>101</v>
      </c>
      <c r="AN12" s="186" t="s">
        <v>102</v>
      </c>
      <c r="AO12" s="194" t="s">
        <v>103</v>
      </c>
      <c r="AP12" s="194" t="s">
        <v>104</v>
      </c>
      <c r="AQ12" s="194" t="s">
        <v>105</v>
      </c>
      <c r="AR12" s="186" t="s">
        <v>106</v>
      </c>
      <c r="AS12" s="186" t="s">
        <v>107</v>
      </c>
      <c r="AT12" s="186" t="s">
        <v>108</v>
      </c>
      <c r="AU12" s="186" t="s">
        <v>109</v>
      </c>
      <c r="AV12" s="194" t="s">
        <v>110</v>
      </c>
      <c r="AW12" s="186" t="s">
        <v>111</v>
      </c>
      <c r="AX12" s="195" t="s">
        <v>112</v>
      </c>
      <c r="AY12" s="195" t="s">
        <v>113</v>
      </c>
      <c r="AZ12" s="195" t="s">
        <v>114</v>
      </c>
      <c r="BA12" s="186" t="s">
        <v>115</v>
      </c>
      <c r="BB12" s="186" t="s">
        <v>116</v>
      </c>
      <c r="BC12" s="186" t="s">
        <v>117</v>
      </c>
      <c r="BD12" s="195" t="s">
        <v>118</v>
      </c>
      <c r="BE12" s="195" t="s">
        <v>119</v>
      </c>
      <c r="BF12" s="195" t="s">
        <v>120</v>
      </c>
      <c r="BG12" s="195" t="s">
        <v>121</v>
      </c>
      <c r="BH12" s="195" t="s">
        <v>122</v>
      </c>
      <c r="BI12" s="195" t="s">
        <v>123</v>
      </c>
      <c r="BJ12" s="195" t="s">
        <v>124</v>
      </c>
      <c r="BK12" s="186"/>
      <c r="BL12" s="186"/>
      <c r="BM12" s="195" t="s">
        <v>125</v>
      </c>
      <c r="BN12" s="186" t="s">
        <v>27</v>
      </c>
      <c r="BO12" s="186" t="s">
        <v>28</v>
      </c>
      <c r="BP12" s="195" t="s">
        <v>29</v>
      </c>
      <c r="BQ12" s="186" t="s">
        <v>30</v>
      </c>
      <c r="BR12" s="195" t="s">
        <v>31</v>
      </c>
      <c r="BS12" s="186" t="s">
        <v>32</v>
      </c>
      <c r="BT12" s="195" t="s">
        <v>33</v>
      </c>
      <c r="BU12" s="195" t="s">
        <v>34</v>
      </c>
      <c r="BV12" s="195" t="s">
        <v>35</v>
      </c>
      <c r="BW12" s="186" t="s">
        <v>36</v>
      </c>
      <c r="BX12" s="195" t="s">
        <v>37</v>
      </c>
      <c r="BY12" s="186" t="s">
        <v>38</v>
      </c>
      <c r="BZ12" s="186" t="s">
        <v>39</v>
      </c>
      <c r="CA12" s="195" t="s">
        <v>40</v>
      </c>
      <c r="CB12" s="195" t="s">
        <v>41</v>
      </c>
      <c r="CC12" s="186" t="s">
        <v>42</v>
      </c>
      <c r="CD12" s="210" t="s">
        <v>177</v>
      </c>
      <c r="CE12" s="210" t="s">
        <v>178</v>
      </c>
      <c r="CF12" s="186" t="s">
        <v>43</v>
      </c>
      <c r="CG12" s="186" t="s">
        <v>44</v>
      </c>
      <c r="CH12" s="186" t="s">
        <v>70</v>
      </c>
      <c r="CI12" s="195" t="s">
        <v>72</v>
      </c>
      <c r="CJ12" s="195" t="s">
        <v>71</v>
      </c>
      <c r="CK12" s="26"/>
      <c r="CL12" s="26"/>
      <c r="CM12" s="26"/>
      <c r="CN12" s="26"/>
      <c r="CO12" s="26"/>
      <c r="CR12" t="s">
        <v>45</v>
      </c>
      <c r="CS12" t="s">
        <v>46</v>
      </c>
      <c r="CU12" t="s">
        <v>47</v>
      </c>
      <c r="CV12" t="s">
        <v>46</v>
      </c>
      <c r="CY12" t="s">
        <v>46</v>
      </c>
      <c r="DQ12" s="163"/>
    </row>
    <row r="13" spans="1:127" ht="47" customHeight="1">
      <c r="A13" s="148"/>
      <c r="B13" s="155" t="s">
        <v>48</v>
      </c>
      <c r="C13" s="157" t="s">
        <v>49</v>
      </c>
      <c r="D13" s="120" t="s">
        <v>170</v>
      </c>
      <c r="E13" s="214" t="s">
        <v>165</v>
      </c>
      <c r="F13" s="215"/>
      <c r="G13" s="216" t="s">
        <v>171</v>
      </c>
      <c r="H13" s="217"/>
      <c r="I13" s="217"/>
      <c r="J13" s="217"/>
      <c r="K13" s="217"/>
      <c r="L13" s="218"/>
      <c r="M13" s="219" t="s">
        <v>172</v>
      </c>
      <c r="N13" s="217"/>
      <c r="O13" s="217"/>
      <c r="P13" s="217"/>
      <c r="Q13" s="217"/>
      <c r="R13" s="220"/>
      <c r="S13" s="184"/>
      <c r="V13" s="186"/>
      <c r="W13" s="186"/>
      <c r="X13" s="186"/>
      <c r="Y13" s="186"/>
      <c r="Z13" s="186"/>
      <c r="AA13" s="194"/>
      <c r="AB13" s="194"/>
      <c r="AC13" s="194"/>
      <c r="AD13" s="186"/>
      <c r="AE13" s="186"/>
      <c r="AF13" s="195"/>
      <c r="AG13" s="186"/>
      <c r="AH13" s="186"/>
      <c r="AI13" s="186"/>
      <c r="AJ13" s="186"/>
      <c r="AK13" s="186"/>
      <c r="AL13" s="186"/>
      <c r="AM13" s="195"/>
      <c r="AN13" s="186"/>
      <c r="AO13" s="194"/>
      <c r="AP13" s="194"/>
      <c r="AQ13" s="194"/>
      <c r="AR13" s="186"/>
      <c r="AS13" s="186"/>
      <c r="AT13" s="186"/>
      <c r="AU13" s="186"/>
      <c r="AV13" s="194"/>
      <c r="AW13" s="186"/>
      <c r="AX13" s="195"/>
      <c r="AY13" s="195"/>
      <c r="AZ13" s="195"/>
      <c r="BA13" s="186"/>
      <c r="BB13" s="186"/>
      <c r="BC13" s="186"/>
      <c r="BD13" s="195"/>
      <c r="BE13" s="195"/>
      <c r="BF13" s="195"/>
      <c r="BG13" s="195"/>
      <c r="BH13" s="195"/>
      <c r="BI13" s="195"/>
      <c r="BJ13" s="195"/>
      <c r="BK13" s="186"/>
      <c r="BL13" s="186"/>
      <c r="BM13" s="195"/>
      <c r="BN13" s="186"/>
      <c r="BO13" s="186"/>
      <c r="BP13" s="195"/>
      <c r="BQ13" s="186"/>
      <c r="BR13" s="195"/>
      <c r="BS13" s="186"/>
      <c r="BT13" s="195"/>
      <c r="BU13" s="195"/>
      <c r="BV13" s="195"/>
      <c r="BW13" s="186"/>
      <c r="BX13" s="195"/>
      <c r="BY13" s="186"/>
      <c r="BZ13" s="186"/>
      <c r="CA13" s="195"/>
      <c r="CB13" s="195"/>
      <c r="CC13" s="186"/>
      <c r="CD13" s="210"/>
      <c r="CE13" s="210"/>
      <c r="CF13" s="186"/>
      <c r="CG13" s="186"/>
      <c r="CH13" s="186"/>
      <c r="CI13" s="195"/>
      <c r="CJ13" s="195"/>
      <c r="CK13" s="26"/>
      <c r="CL13" s="26"/>
      <c r="CM13" s="26"/>
      <c r="CN13" s="26"/>
      <c r="CO13" s="26"/>
      <c r="CP13" s="204" t="s">
        <v>69</v>
      </c>
      <c r="CQ13" s="119"/>
      <c r="CR13" s="198" t="s">
        <v>47</v>
      </c>
      <c r="CS13" s="202" t="s">
        <v>50</v>
      </c>
      <c r="CT13" s="202" t="s">
        <v>68</v>
      </c>
      <c r="CU13" s="202" t="s">
        <v>51</v>
      </c>
      <c r="CV13" s="202" t="s">
        <v>60</v>
      </c>
      <c r="CW13" s="202" t="s">
        <v>146</v>
      </c>
      <c r="CX13" s="202" t="s">
        <v>147</v>
      </c>
      <c r="CY13" s="202" t="s">
        <v>135</v>
      </c>
      <c r="CZ13" s="206" t="s">
        <v>126</v>
      </c>
      <c r="DA13" s="207"/>
      <c r="DB13" s="206" t="s">
        <v>128</v>
      </c>
      <c r="DC13" s="213"/>
      <c r="DD13" s="213"/>
      <c r="DE13" s="213"/>
      <c r="DF13" s="213"/>
      <c r="DG13" s="207"/>
      <c r="DH13" s="206" t="s">
        <v>52</v>
      </c>
      <c r="DI13" s="213"/>
      <c r="DJ13" s="213"/>
      <c r="DK13" s="213"/>
      <c r="DL13" s="213"/>
      <c r="DM13" s="207"/>
      <c r="DN13" s="20"/>
      <c r="DO13" s="206"/>
      <c r="DP13" s="207"/>
      <c r="DQ13" s="198" t="s">
        <v>53</v>
      </c>
      <c r="DR13" s="198"/>
      <c r="DS13" s="198"/>
      <c r="DT13" s="198"/>
      <c r="DU13" s="198"/>
      <c r="DV13" s="196"/>
      <c r="DW13" s="198" t="s">
        <v>54</v>
      </c>
    </row>
    <row r="14" spans="1:127" ht="20" customHeight="1" thickBot="1">
      <c r="A14" s="149"/>
      <c r="B14" s="156"/>
      <c r="C14" s="158"/>
      <c r="D14" s="121" t="s">
        <v>169</v>
      </c>
      <c r="E14" s="7" t="s">
        <v>55</v>
      </c>
      <c r="F14" s="94" t="s">
        <v>79</v>
      </c>
      <c r="G14" s="96" t="s">
        <v>80</v>
      </c>
      <c r="H14" s="9" t="s">
        <v>57</v>
      </c>
      <c r="I14" s="77" t="s">
        <v>81</v>
      </c>
      <c r="J14" s="11" t="s">
        <v>82</v>
      </c>
      <c r="K14" s="9" t="s">
        <v>56</v>
      </c>
      <c r="L14" s="97" t="s">
        <v>83</v>
      </c>
      <c r="M14" s="96" t="s">
        <v>80</v>
      </c>
      <c r="N14" s="9" t="s">
        <v>57</v>
      </c>
      <c r="O14" s="77" t="s">
        <v>81</v>
      </c>
      <c r="P14" s="11" t="s">
        <v>82</v>
      </c>
      <c r="Q14" s="9" t="s">
        <v>56</v>
      </c>
      <c r="R14" s="97" t="s">
        <v>83</v>
      </c>
      <c r="S14" s="185"/>
      <c r="U14" s="1"/>
      <c r="V14" s="186"/>
      <c r="W14" s="186"/>
      <c r="X14" s="186"/>
      <c r="Y14" s="186"/>
      <c r="Z14" s="186"/>
      <c r="AA14" s="194"/>
      <c r="AB14" s="194"/>
      <c r="AC14" s="194"/>
      <c r="AD14" s="186"/>
      <c r="AE14" s="186"/>
      <c r="AF14" s="195"/>
      <c r="AG14" s="186"/>
      <c r="AH14" s="186"/>
      <c r="AI14" s="186"/>
      <c r="AJ14" s="186"/>
      <c r="AK14" s="186"/>
      <c r="AL14" s="186"/>
      <c r="AM14" s="195"/>
      <c r="AN14" s="186"/>
      <c r="AO14" s="194"/>
      <c r="AP14" s="194"/>
      <c r="AQ14" s="194"/>
      <c r="AR14" s="186"/>
      <c r="AS14" s="186"/>
      <c r="AT14" s="186"/>
      <c r="AU14" s="186"/>
      <c r="AV14" s="194"/>
      <c r="AW14" s="186"/>
      <c r="AX14" s="195"/>
      <c r="AY14" s="195"/>
      <c r="AZ14" s="195"/>
      <c r="BA14" s="186"/>
      <c r="BB14" s="186"/>
      <c r="BC14" s="186"/>
      <c r="BD14" s="195"/>
      <c r="BE14" s="195"/>
      <c r="BF14" s="195"/>
      <c r="BG14" s="195"/>
      <c r="BH14" s="195"/>
      <c r="BI14" s="195"/>
      <c r="BJ14" s="195"/>
      <c r="BK14" s="186"/>
      <c r="BL14" s="186"/>
      <c r="BM14" s="195"/>
      <c r="BN14" s="186"/>
      <c r="BO14" s="186"/>
      <c r="BP14" s="195"/>
      <c r="BQ14" s="186"/>
      <c r="BR14" s="195"/>
      <c r="BS14" s="186"/>
      <c r="BT14" s="195"/>
      <c r="BU14" s="195"/>
      <c r="BV14" s="195"/>
      <c r="BW14" s="186"/>
      <c r="BX14" s="195"/>
      <c r="BY14" s="186"/>
      <c r="BZ14" s="186"/>
      <c r="CA14" s="195"/>
      <c r="CB14" s="195"/>
      <c r="CC14" s="186"/>
      <c r="CD14" s="210"/>
      <c r="CE14" s="210"/>
      <c r="CF14" s="186"/>
      <c r="CG14" s="186"/>
      <c r="CH14" s="186"/>
      <c r="CI14" s="195"/>
      <c r="CJ14" s="195"/>
      <c r="CK14" s="26"/>
      <c r="CL14" s="26"/>
      <c r="CM14" s="26"/>
      <c r="CN14" s="26"/>
      <c r="CO14" s="26"/>
      <c r="CP14" s="204"/>
      <c r="CQ14" s="119"/>
      <c r="CR14" s="198"/>
      <c r="CS14" s="203"/>
      <c r="CT14" s="203"/>
      <c r="CU14" s="203"/>
      <c r="CV14" s="203"/>
      <c r="CW14" s="203"/>
      <c r="CX14" s="203"/>
      <c r="CY14" s="203"/>
      <c r="CZ14" s="20" t="s">
        <v>12</v>
      </c>
      <c r="DA14" s="20" t="s">
        <v>23</v>
      </c>
      <c r="DB14" s="20" t="s">
        <v>17</v>
      </c>
      <c r="DC14" s="20" t="s">
        <v>18</v>
      </c>
      <c r="DD14" s="70" t="s">
        <v>127</v>
      </c>
      <c r="DE14" s="20" t="s">
        <v>15</v>
      </c>
      <c r="DF14" s="20" t="s">
        <v>19</v>
      </c>
      <c r="DG14" s="20" t="s">
        <v>13</v>
      </c>
      <c r="DH14" s="20" t="s">
        <v>20</v>
      </c>
      <c r="DI14" s="20" t="s">
        <v>16</v>
      </c>
      <c r="DJ14" s="20" t="s">
        <v>21</v>
      </c>
      <c r="DK14" s="20" t="s">
        <v>14</v>
      </c>
      <c r="DL14" s="20" t="s">
        <v>22</v>
      </c>
      <c r="DM14" s="70" t="s">
        <v>129</v>
      </c>
      <c r="DN14" s="20" t="s">
        <v>58</v>
      </c>
      <c r="DO14" s="20" t="s">
        <v>59</v>
      </c>
      <c r="DP14" s="20"/>
      <c r="DQ14" s="20" t="s">
        <v>60</v>
      </c>
      <c r="DR14" s="20" t="s">
        <v>61</v>
      </c>
      <c r="DS14" s="20" t="s">
        <v>53</v>
      </c>
      <c r="DT14" s="20" t="s">
        <v>62</v>
      </c>
      <c r="DU14" s="20" t="s">
        <v>63</v>
      </c>
      <c r="DV14" s="197"/>
      <c r="DW14" s="198"/>
    </row>
    <row r="15" spans="1:127">
      <c r="A15" s="6">
        <v>1</v>
      </c>
      <c r="B15" s="32"/>
      <c r="C15" s="33"/>
      <c r="D15" s="34"/>
      <c r="E15" s="63"/>
      <c r="F15" s="95"/>
      <c r="G15" s="98"/>
      <c r="H15" s="99"/>
      <c r="I15" s="78"/>
      <c r="J15" s="79"/>
      <c r="K15" s="100"/>
      <c r="L15" s="101"/>
      <c r="M15" s="90"/>
      <c r="N15" s="86"/>
      <c r="O15" s="64"/>
      <c r="P15" s="64"/>
      <c r="Q15" s="78"/>
      <c r="R15" s="65"/>
      <c r="S15" s="71" t="str">
        <f>IF(OR(CS15=1,CT15=1,CU15=1),"会員","非会員")</f>
        <v>非会員</v>
      </c>
      <c r="U15">
        <f>IF(COUNTIF(V15:CG15,"1")&gt;=1,1,0)</f>
        <v>0</v>
      </c>
      <c r="V15">
        <f>IF(E15="25-CD00",1,0)</f>
        <v>0</v>
      </c>
      <c r="W15">
        <f>IF(E15="25-CD01",1,0)</f>
        <v>0</v>
      </c>
      <c r="X15">
        <f>IF(E15="25-CD02",1,0)</f>
        <v>0</v>
      </c>
      <c r="Y15">
        <f>IF(F15="25-CD03",1,0)</f>
        <v>0</v>
      </c>
      <c r="Z15">
        <f>IF(F15="25-CD04",1,0)</f>
        <v>0</v>
      </c>
      <c r="AA15">
        <f>IF(F15="25-CD05",1,0)</f>
        <v>0</v>
      </c>
      <c r="AB15">
        <f>IF(F15="25-CD06",1,0)</f>
        <v>0</v>
      </c>
      <c r="AC15">
        <f>IF(E15="25-CD07",1,0)</f>
        <v>0</v>
      </c>
      <c r="AD15">
        <f>IF(M15="25-CD08",1,0)</f>
        <v>0</v>
      </c>
      <c r="AE15">
        <f>IF(G15="25-CD09",1,0)</f>
        <v>0</v>
      </c>
      <c r="AG15">
        <f>IF(O15="25-CD11",1,0)</f>
        <v>0</v>
      </c>
      <c r="AH15">
        <f>IF(Q15="25-CD12",1,0)</f>
        <v>0</v>
      </c>
      <c r="AI15">
        <f>IF(I15="25-CD13",1,0)</f>
        <v>0</v>
      </c>
      <c r="AJ15">
        <f>IF(K15="25-CD14",1,0)</f>
        <v>0</v>
      </c>
      <c r="AK15">
        <f>IF(K15="25-CD15",1,0)</f>
        <v>0</v>
      </c>
      <c r="AL15">
        <f>IF(M15="25-CD16",1,0)</f>
        <v>0</v>
      </c>
      <c r="AN15">
        <f>IF(O15="25-CD18",1,0)</f>
        <v>0</v>
      </c>
      <c r="AO15">
        <f>IF(J15="25-CD19",1,0)</f>
        <v>0</v>
      </c>
      <c r="AP15">
        <f>IF(P15="25-CD20",1,0)</f>
        <v>0</v>
      </c>
      <c r="AQ15">
        <f>IF(M15="25-CD21",1,0)</f>
        <v>0</v>
      </c>
      <c r="AR15">
        <f>IF(O15="25-CD22",1,0)</f>
        <v>0</v>
      </c>
      <c r="AS15">
        <f>IF(G15="25-CD23",1,0)</f>
        <v>0</v>
      </c>
      <c r="AT15">
        <f>IF(M15="25-CD24",1,0)</f>
        <v>0</v>
      </c>
      <c r="AU15">
        <f>IF(O15="25-CD25",1,0)</f>
        <v>0</v>
      </c>
      <c r="AV15">
        <f>IF(G15="25-CD26",1,0)</f>
        <v>0</v>
      </c>
      <c r="AW15">
        <f>IF(P15="25-CD27",1,0)</f>
        <v>0</v>
      </c>
      <c r="BA15">
        <f>IF(I15="25-CD31",1,0)</f>
        <v>0</v>
      </c>
      <c r="BB15">
        <f>IF( O15="25-CD32",1,0)</f>
        <v>0</v>
      </c>
      <c r="BC15">
        <f>IF( G15="25-CD33",1,0)</f>
        <v>0</v>
      </c>
      <c r="BL15">
        <f>IF(G15="MOY",1,0)</f>
        <v>0</v>
      </c>
      <c r="BN15">
        <f>IF(M15="25-SP02",1,0)</f>
        <v>0</v>
      </c>
      <c r="BO15">
        <f>IF(H15="25-SP03",1,0)</f>
        <v>0</v>
      </c>
      <c r="BQ15">
        <f>IF(N15="25-SP05",1,0)</f>
        <v>0</v>
      </c>
      <c r="BS15">
        <f>IF(I15="25-SP07",1,0)</f>
        <v>0</v>
      </c>
      <c r="BW15">
        <f>IF(J15="25-SP11",1,0)</f>
        <v>0</v>
      </c>
      <c r="BY15">
        <f>IF(J15="25-SP13",1,0)</f>
        <v>0</v>
      </c>
      <c r="BZ15">
        <f>IF(L15="25-SP14",1,0)</f>
        <v>0</v>
      </c>
      <c r="CC15">
        <f>IF(I15="25-SP17",1,0)</f>
        <v>0</v>
      </c>
      <c r="CD15">
        <f>IF(E15="25-SP18",1,0)</f>
        <v>0</v>
      </c>
      <c r="CE15">
        <f>IF(F15="25-SP18",1,0)</f>
        <v>0</v>
      </c>
      <c r="CF15">
        <f>IF(R15="25-SP18",1,0)</f>
        <v>0</v>
      </c>
      <c r="CG15">
        <f>IF(L15="25-SP19",1,0)</f>
        <v>0</v>
      </c>
      <c r="CH15">
        <f>IF(G15="25-SP20",1,0)</f>
        <v>0</v>
      </c>
      <c r="CK15">
        <f>IF(SUM(V15:BJ15)=0,0,1)</f>
        <v>0</v>
      </c>
      <c r="CM15">
        <f t="shared" ref="CM15:CM58" si="0">IF(SUM(V15:AJ15)+SUM(AM15:AU21)=0,0,1)</f>
        <v>0</v>
      </c>
      <c r="CN15">
        <f>IF(AK15+AL15+SUM(AV15:BG15)+SUM(BM15:CG15)=0,0,1)</f>
        <v>0</v>
      </c>
      <c r="CO15">
        <f>IF(CM15+CN15=0,0,1)</f>
        <v>0</v>
      </c>
      <c r="CP15" t="str">
        <f t="shared" ref="CP15:CP64" si="1">LEFT(D15,1)</f>
        <v/>
      </c>
      <c r="CQ15">
        <f>IF(AND(CK15=1,CR15=0),0,1)</f>
        <v>1</v>
      </c>
      <c r="CR15" s="20">
        <f t="shared" ref="CR15:CR64" si="2">IF(B15="",0,1)</f>
        <v>0</v>
      </c>
      <c r="CS15" s="20">
        <f>IF(B10="法人会員",1,0)</f>
        <v>0</v>
      </c>
      <c r="CT15" s="20">
        <f>IF(B10="準法人会員",1,0)</f>
        <v>0</v>
      </c>
      <c r="CU15" s="20">
        <f>IF(CP15="P",1,0)</f>
        <v>0</v>
      </c>
      <c r="CV15" s="20">
        <f>IF(OR(CS15=1,CT15=1,CU15=1),1,0)</f>
        <v>0</v>
      </c>
      <c r="CW15" s="70">
        <f>IF((SUM(V15:AC15)+CD15+CE15)&gt;0,1,0)</f>
        <v>0</v>
      </c>
      <c r="CX15" s="70">
        <f>IF((CW15=0)*AND(SUM(AD15:BC15)&gt;0),1,0)</f>
        <v>0</v>
      </c>
      <c r="CY15" s="20">
        <f>AA15+AB15+AC15+AO15+AP15+AQ15+AV15</f>
        <v>0</v>
      </c>
      <c r="CZ15" s="20">
        <f>IF(E15="SP12",1,IF(E15="TC10",1,IF(E15="TC37",1,IF(E15="TC01",1,IF(E15="TC00",1,0)))))</f>
        <v>0</v>
      </c>
      <c r="DA15" s="20">
        <f>IF(F15="SP18",1,0)</f>
        <v>0</v>
      </c>
      <c r="DB15" s="20">
        <f>IF(G15="SP11",1,IF(G15="SP16",1,IF(G15="TC09",1,IF(G15="TC24",1,IF(G15="TC20",1,0)))))</f>
        <v>0</v>
      </c>
      <c r="DC15" s="20">
        <f>IF(H15="SP10",1,IF(H15="TC30",1,0))</f>
        <v>0</v>
      </c>
      <c r="DD15" s="70"/>
      <c r="DE15" s="20">
        <f>IF(I15="SP09",1,IF(I15="TC29",1,IF(I15="TC19",1,IF(I15="TC14",1,IF(J15="TC26",1,IF(I15="TC21",1,IF(I15="TC04",1,0)))))))</f>
        <v>0</v>
      </c>
      <c r="DF15" s="20">
        <f>IF(K15="SP17",1,IF(K15="TC31",1,0))</f>
        <v>0</v>
      </c>
      <c r="DG15" s="20">
        <f>IF(L15="SP01",1,IF(L15="SP02",1,IF(L15="TC28",1,IF(L15="TC16",1,IF(L15="TC05",1,IF(L15="TC02",1,0))))))</f>
        <v>0</v>
      </c>
      <c r="DH15" s="20">
        <f>IF(M15="SP04",1,IF(M15="SP06",1,IF(M15="TC32",1,0)))</f>
        <v>0</v>
      </c>
      <c r="DI15" s="20">
        <f>IF(N15="SP07",1,IF(N15="SP14",1,IF(N15="TC07",1,IF(N15="TC12",1,IF(N15="TC27",1,IF(N15="TC35",1,0))))))</f>
        <v>0</v>
      </c>
      <c r="DJ15" s="20">
        <f>IF(O15="SP15",1,IF(O15="SP19",1,IF(O15="TC34",1,0)))</f>
        <v>0</v>
      </c>
      <c r="DK15" s="20">
        <f>IF(P15="SP03",1,IF(P15="TC33",1,IF(P15="TC03",1,IF(P15="TC13",1,IF(P15="TC22",1,IF(P15="TC25",1,IF(P15="SP10",1,0)))))))</f>
        <v>0</v>
      </c>
      <c r="DL15" s="20">
        <f>IF(R15="SP08",1,0)</f>
        <v>0</v>
      </c>
      <c r="DM15" s="70"/>
      <c r="DN15" s="20">
        <f>CK15</f>
        <v>0</v>
      </c>
      <c r="DO15" s="20">
        <f>IF(CW15=1,25300,14300)*CR15</f>
        <v>0</v>
      </c>
      <c r="DP15" s="20">
        <f>IF(CW15=1,10000,5000)*CR15</f>
        <v>0</v>
      </c>
      <c r="DQ15" s="20">
        <f t="shared" ref="DQ15:DQ46" si="3">IF(CS15=1,1,IF(CU15=1,1,0))</f>
        <v>0</v>
      </c>
      <c r="DR15" s="20">
        <f t="shared" ref="DR15:DR46" si="4">IF(DN15=0,0,1)*CR15</f>
        <v>0</v>
      </c>
      <c r="DS15" s="53">
        <f>IF(CV15=0,DO15,DP15)*DR15</f>
        <v>0</v>
      </c>
      <c r="DT15" s="53">
        <f>IF(DQ15=0,19800,9000)*CY15*CR15</f>
        <v>0</v>
      </c>
      <c r="DU15" s="53">
        <f>DS15+DT15</f>
        <v>0</v>
      </c>
      <c r="DV15" s="53"/>
      <c r="DW15" s="53">
        <f t="shared" ref="DW15:DW46" si="5">DU15+DV15</f>
        <v>0</v>
      </c>
    </row>
    <row r="16" spans="1:127">
      <c r="A16" s="6">
        <v>2</v>
      </c>
      <c r="B16" s="35"/>
      <c r="C16" s="33"/>
      <c r="D16" s="36"/>
      <c r="E16" s="57"/>
      <c r="F16" s="110"/>
      <c r="G16" s="102"/>
      <c r="H16" s="103"/>
      <c r="I16" s="55"/>
      <c r="J16" s="80"/>
      <c r="K16" s="59"/>
      <c r="L16" s="104"/>
      <c r="M16" s="91"/>
      <c r="N16" s="87"/>
      <c r="O16" s="59"/>
      <c r="P16" s="59"/>
      <c r="Q16" s="55"/>
      <c r="R16" s="60"/>
      <c r="S16" s="71" t="str">
        <f>IF(OR(CS16=1,CT16=1,CU16=1),"会員","非会員")</f>
        <v>非会員</v>
      </c>
      <c r="U16">
        <f t="shared" ref="U16:U64" si="6">IF(COUNTIF(V16:CG16,"1")&gt;=1,1,0)</f>
        <v>0</v>
      </c>
      <c r="V16">
        <f t="shared" ref="V16:V64" si="7">IF(E16="25-CD00",1,0)</f>
        <v>0</v>
      </c>
      <c r="W16">
        <f t="shared" ref="W16:W64" si="8">IF(E16="25-CD01",1,0)</f>
        <v>0</v>
      </c>
      <c r="X16">
        <f t="shared" ref="X16:X64" si="9">IF(E16="25-CD02",1,0)</f>
        <v>0</v>
      </c>
      <c r="Y16">
        <f t="shared" ref="Y16:Y64" si="10">IF(F16="25-CD03",1,0)</f>
        <v>0</v>
      </c>
      <c r="Z16">
        <f t="shared" ref="Z16:Z64" si="11">IF(F16="25-CD04",1,0)</f>
        <v>0</v>
      </c>
      <c r="AA16">
        <f t="shared" ref="AA16:AA64" si="12">IF(F16="25-CD05",1,0)</f>
        <v>0</v>
      </c>
      <c r="AB16">
        <f t="shared" ref="AB16:AB64" si="13">IF(F16="25-CD06",1,0)</f>
        <v>0</v>
      </c>
      <c r="AC16">
        <f t="shared" ref="AC16:AC64" si="14">IF(E16="25-CD07",1,0)</f>
        <v>0</v>
      </c>
      <c r="AD16">
        <f t="shared" ref="AD16:AD64" si="15">IF(M16="25-CD08",1,0)</f>
        <v>0</v>
      </c>
      <c r="AE16">
        <f t="shared" ref="AE16:AE64" si="16">IF(G16="25-CD09",1,0)</f>
        <v>0</v>
      </c>
      <c r="AG16">
        <f t="shared" ref="AG16:AG64" si="17">IF(O16="25-CD11",1,0)</f>
        <v>0</v>
      </c>
      <c r="AH16">
        <f t="shared" ref="AH16:AH64" si="18">IF(Q16="25-CD12",1,0)</f>
        <v>0</v>
      </c>
      <c r="AI16">
        <f t="shared" ref="AI16:AI64" si="19">IF(I16="25-CD13",1,0)</f>
        <v>0</v>
      </c>
      <c r="AJ16">
        <f t="shared" ref="AJ16:AJ64" si="20">IF(K16="25-CD14",1,0)</f>
        <v>0</v>
      </c>
      <c r="AK16">
        <f t="shared" ref="AK16:AK64" si="21">IF(K16="25-CD15",1,0)</f>
        <v>0</v>
      </c>
      <c r="AL16">
        <f t="shared" ref="AL16:AL64" si="22">IF(M16="25-CD16",1,0)</f>
        <v>0</v>
      </c>
      <c r="AN16">
        <f t="shared" ref="AN16:AN64" si="23">IF(O16="25-CD18",1,0)</f>
        <v>0</v>
      </c>
      <c r="AO16">
        <f t="shared" ref="AO16:AO64" si="24">IF(J16="25-CD19",1,0)</f>
        <v>0</v>
      </c>
      <c r="AP16">
        <f t="shared" ref="AP16:AP64" si="25">IF(P16="25-CD20",1,0)</f>
        <v>0</v>
      </c>
      <c r="AQ16">
        <f t="shared" ref="AQ16:AQ64" si="26">IF(M16="25-CD21",1,0)</f>
        <v>0</v>
      </c>
      <c r="AR16">
        <f t="shared" ref="AR16:AR64" si="27">IF(O16="25-CD22",1,0)</f>
        <v>0</v>
      </c>
      <c r="AS16">
        <f t="shared" ref="AS16:AS64" si="28">IF(G16="25-CD23",1,0)</f>
        <v>0</v>
      </c>
      <c r="AT16">
        <f t="shared" ref="AT16:AT64" si="29">IF(M16="25-CD24",1,0)</f>
        <v>0</v>
      </c>
      <c r="AU16">
        <f t="shared" ref="AU16:AU64" si="30">IF(O16="25-CD25",1,0)</f>
        <v>0</v>
      </c>
      <c r="AV16">
        <f t="shared" ref="AV16:AV64" si="31">IF(G16="25-CD26",1,0)</f>
        <v>0</v>
      </c>
      <c r="AW16">
        <f t="shared" ref="AW16:AW64" si="32">IF(P16="25-CD27",1,0)</f>
        <v>0</v>
      </c>
      <c r="BA16">
        <f t="shared" ref="BA16:BA64" si="33">IF(I16="25-CD31",1,0)</f>
        <v>0</v>
      </c>
      <c r="BB16">
        <f t="shared" ref="BB16:BB64" si="34">IF( O16="25-CD32",1,0)</f>
        <v>0</v>
      </c>
      <c r="BC16">
        <f t="shared" ref="BC16:BC64" si="35">IF( G16="25-CD33",1,0)</f>
        <v>0</v>
      </c>
      <c r="BL16">
        <f t="shared" ref="BL16:BL64" si="36">IF(G16="MOY",1,0)</f>
        <v>0</v>
      </c>
      <c r="BN16">
        <f t="shared" ref="BN16:BN64" si="37">IF(M16="25-SP02",1,0)</f>
        <v>0</v>
      </c>
      <c r="BO16">
        <f t="shared" ref="BO16:BO64" si="38">IF(H16="25-SP03",1,0)</f>
        <v>0</v>
      </c>
      <c r="BQ16">
        <f t="shared" ref="BQ16:BQ64" si="39">IF(N16="25-SP05",1,0)</f>
        <v>0</v>
      </c>
      <c r="BS16">
        <f t="shared" ref="BS16:BS64" si="40">IF(I16="25-SP07",1,0)</f>
        <v>0</v>
      </c>
      <c r="BW16">
        <f t="shared" ref="BW16:BW64" si="41">IF(J16="25-SP11",1,0)</f>
        <v>0</v>
      </c>
      <c r="BY16">
        <f t="shared" ref="BY16:BY64" si="42">IF(J16="25-SP13",1,0)</f>
        <v>0</v>
      </c>
      <c r="BZ16">
        <f t="shared" ref="BZ16:BZ64" si="43">IF(L16="25-SP14",1,0)</f>
        <v>0</v>
      </c>
      <c r="CC16">
        <f t="shared" ref="CC16:CC64" si="44">IF(I16="25-SP17",1,0)</f>
        <v>0</v>
      </c>
      <c r="CD16">
        <f t="shared" ref="CD16:CD64" si="45">IF(E16="25-SP18",1,0)</f>
        <v>0</v>
      </c>
      <c r="CE16">
        <f t="shared" ref="CE16:CE64" si="46">IF(F16="25-SP18",1,0)</f>
        <v>0</v>
      </c>
      <c r="CF16">
        <f t="shared" ref="CF16:CF64" si="47">IF(R16="25-SP18",1,0)</f>
        <v>0</v>
      </c>
      <c r="CG16">
        <f t="shared" ref="CG16:CG64" si="48">IF(L16="25-SP19",1,0)</f>
        <v>0</v>
      </c>
      <c r="CH16">
        <f t="shared" ref="CH16:CH64" si="49">IF(G16="25-SP20",1,0)</f>
        <v>0</v>
      </c>
      <c r="CK16">
        <f t="shared" ref="CK16:CK64" si="50">IF(SUM(V16:BJ16)=0,0,1)</f>
        <v>0</v>
      </c>
      <c r="CM16">
        <f t="shared" si="0"/>
        <v>0</v>
      </c>
      <c r="CN16">
        <f t="shared" ref="CN16:CN64" si="51">IF(AK16+AL16+SUM(AV16:BG16)+SUM(BM16:CG16)=0,0,1)</f>
        <v>0</v>
      </c>
      <c r="CO16">
        <f t="shared" ref="CO16:CO64" si="52">IF(CM16+CN16=0,0,1)</f>
        <v>0</v>
      </c>
      <c r="CP16" t="str">
        <f t="shared" si="1"/>
        <v/>
      </c>
      <c r="CQ16">
        <f t="shared" ref="CQ16:CQ20" si="53">IF(AND(CK16=1,CR16=0),0,1)</f>
        <v>1</v>
      </c>
      <c r="CR16" s="20">
        <f t="shared" si="2"/>
        <v>0</v>
      </c>
      <c r="CS16" s="20">
        <f>IF(B10="法人会員",1,0)</f>
        <v>0</v>
      </c>
      <c r="CT16" s="20">
        <f>IF(B10="準法人会員",1,0)</f>
        <v>0</v>
      </c>
      <c r="CU16" s="20">
        <f t="shared" ref="CU16:CU64" si="54">IF(CP16="P",1,0)</f>
        <v>0</v>
      </c>
      <c r="CV16" s="20">
        <f t="shared" ref="CV16:CV64" si="55">IF(OR(CS16=1,CT16=1,CU16=1),1,0)</f>
        <v>0</v>
      </c>
      <c r="CW16" s="70">
        <f t="shared" ref="CW16:CW64" si="56">IF((SUM(V16:AC16)+CD16+CE16)&gt;0,1,0)</f>
        <v>0</v>
      </c>
      <c r="CX16" s="70">
        <f t="shared" ref="CX16:CX64" si="57">IF((CW16=0)*AND(SUM(AD16:BC16)&gt;0),1,0)</f>
        <v>0</v>
      </c>
      <c r="CY16" s="20">
        <f t="shared" ref="CY16:CY64" si="58">AA16+AB16+AC16+AO16+AP16+AQ16+AV16</f>
        <v>0</v>
      </c>
      <c r="CZ16" s="20">
        <f t="shared" ref="CZ16:CZ64" si="59">IF(E16="SP12",1,IF(E16="TC10",1,IF(E16="TC37",1,IF(E16="TC01",1,IF(E16="TC00",1,0)))))</f>
        <v>0</v>
      </c>
      <c r="DA16" s="20">
        <f t="shared" ref="DA16:DA64" si="60">IF(F16="SP18",1,0)</f>
        <v>0</v>
      </c>
      <c r="DB16" s="20">
        <f t="shared" ref="DB16:DB64" si="61">IF(G16="SP11",1,IF(G16="SP16",1,IF(G16="TC09",1,IF(G16="TC24",1,IF(G16="TC20",1,0)))))</f>
        <v>0</v>
      </c>
      <c r="DC16" s="20">
        <f t="shared" ref="DC16:DC64" si="62">IF(H16="SP10",1,IF(H16="TC30",1,0))</f>
        <v>0</v>
      </c>
      <c r="DD16" s="70"/>
      <c r="DE16" s="20">
        <f>IF(J16="SP09",1,IF(J16="TC29",1,IF(J16="TC19",1,IF(J16="TC14",1,IF(J16="TC26",1,IF(J16="TC21",1,IF(J16="TC04",1,0)))))))</f>
        <v>0</v>
      </c>
      <c r="DF16" s="20">
        <f t="shared" ref="DF16:DF64" si="63">IF(K16="SP17",1,IF(K16="TC31",1,0))</f>
        <v>0</v>
      </c>
      <c r="DG16" s="20">
        <f t="shared" ref="DG16:DG64" si="64">IF(L16="SP01",1,IF(L16="SP02",1,IF(L16="TC28",1,IF(L16="TC16",1,IF(L16="TC05",1,IF(L16="TC02",1,0))))))</f>
        <v>0</v>
      </c>
      <c r="DH16" s="20">
        <f t="shared" ref="DH16:DH64" si="65">IF(M16="SP04",1,IF(M16="SP06",1,IF(M16="TC32",1,0)))</f>
        <v>0</v>
      </c>
      <c r="DI16" s="20">
        <f t="shared" ref="DI16:DI64" si="66">IF(N16="SP07",1,IF(N16="SP14",1,IF(N16="TC07",1,IF(N16="TC12",1,IF(N16="TC27",1,IF(N16="TC35",1,0))))))</f>
        <v>0</v>
      </c>
      <c r="DJ16" s="20">
        <f t="shared" ref="DJ16:DJ64" si="67">IF(O16="SP15",1,IF(O16="SP19",1,IF(O16="TC34",1,0)))</f>
        <v>0</v>
      </c>
      <c r="DK16" s="20">
        <f t="shared" ref="DK16:DK64" si="68">IF(P16="SP03",1,IF(P16="TC33",1,IF(P16="TC03",1,IF(P16="TC13",1,IF(P16="TC22",1,IF(P16="TC25",1,IF(P16="SP10",1,0)))))))</f>
        <v>0</v>
      </c>
      <c r="DL16" s="20">
        <f t="shared" ref="DL16:DL64" si="69">IF(R16="SP08",1,0)</f>
        <v>0</v>
      </c>
      <c r="DM16" s="70"/>
      <c r="DN16" s="20">
        <f t="shared" ref="DN16:DN64" si="70">CK16</f>
        <v>0</v>
      </c>
      <c r="DO16" s="20">
        <f t="shared" ref="DO16:DO64" si="71">IF(CW16=1,25300,14300)*CR16</f>
        <v>0</v>
      </c>
      <c r="DP16" s="20">
        <f t="shared" ref="DP16:DP64" si="72">IF(CW16=1,10000,5000)*CR16</f>
        <v>0</v>
      </c>
      <c r="DQ16" s="20">
        <f t="shared" si="3"/>
        <v>0</v>
      </c>
      <c r="DR16" s="20">
        <f t="shared" si="4"/>
        <v>0</v>
      </c>
      <c r="DS16" s="53">
        <f t="shared" ref="DS16:DS64" si="73">IF(CV16=0,DO16,DP16)*DR16</f>
        <v>0</v>
      </c>
      <c r="DT16" s="53">
        <f t="shared" ref="DT16:DT64" si="74">IF(DQ16=0,19800,9000)*CY16*CR16</f>
        <v>0</v>
      </c>
      <c r="DU16" s="53">
        <f t="shared" ref="DU16:DU64" si="75">DS16+DT16</f>
        <v>0</v>
      </c>
      <c r="DV16" s="53"/>
      <c r="DW16" s="53">
        <f t="shared" si="5"/>
        <v>0</v>
      </c>
    </row>
    <row r="17" spans="1:127">
      <c r="A17" s="6">
        <v>3</v>
      </c>
      <c r="B17" s="32"/>
      <c r="C17" s="33"/>
      <c r="D17" s="34"/>
      <c r="E17" s="57"/>
      <c r="F17" s="110"/>
      <c r="G17" s="102"/>
      <c r="H17" s="103"/>
      <c r="I17" s="55"/>
      <c r="J17" s="80"/>
      <c r="K17" s="59"/>
      <c r="L17" s="104"/>
      <c r="M17" s="91"/>
      <c r="N17" s="87"/>
      <c r="O17" s="59"/>
      <c r="P17" s="59"/>
      <c r="Q17" s="55"/>
      <c r="R17" s="60"/>
      <c r="S17" s="71" t="str">
        <f t="shared" ref="S17:S64" si="76">IF(OR(CS17=1,CT17=1,CU17=1),"会員","非会員")</f>
        <v>非会員</v>
      </c>
      <c r="U17">
        <f t="shared" si="6"/>
        <v>0</v>
      </c>
      <c r="V17">
        <f t="shared" si="7"/>
        <v>0</v>
      </c>
      <c r="W17">
        <f t="shared" si="8"/>
        <v>0</v>
      </c>
      <c r="X17">
        <f t="shared" si="9"/>
        <v>0</v>
      </c>
      <c r="Y17">
        <f t="shared" si="10"/>
        <v>0</v>
      </c>
      <c r="Z17">
        <f t="shared" si="11"/>
        <v>0</v>
      </c>
      <c r="AA17">
        <f t="shared" si="12"/>
        <v>0</v>
      </c>
      <c r="AB17">
        <f t="shared" si="13"/>
        <v>0</v>
      </c>
      <c r="AC17">
        <f t="shared" si="14"/>
        <v>0</v>
      </c>
      <c r="AD17">
        <f t="shared" si="15"/>
        <v>0</v>
      </c>
      <c r="AE17">
        <f t="shared" si="16"/>
        <v>0</v>
      </c>
      <c r="AG17">
        <f t="shared" si="17"/>
        <v>0</v>
      </c>
      <c r="AH17">
        <f t="shared" si="18"/>
        <v>0</v>
      </c>
      <c r="AI17">
        <f t="shared" si="19"/>
        <v>0</v>
      </c>
      <c r="AJ17">
        <f t="shared" si="20"/>
        <v>0</v>
      </c>
      <c r="AK17">
        <f t="shared" si="21"/>
        <v>0</v>
      </c>
      <c r="AL17">
        <f t="shared" si="22"/>
        <v>0</v>
      </c>
      <c r="AN17">
        <f t="shared" si="23"/>
        <v>0</v>
      </c>
      <c r="AO17">
        <f t="shared" si="24"/>
        <v>0</v>
      </c>
      <c r="AP17">
        <f t="shared" si="25"/>
        <v>0</v>
      </c>
      <c r="AQ17">
        <f t="shared" si="26"/>
        <v>0</v>
      </c>
      <c r="AR17">
        <f t="shared" si="27"/>
        <v>0</v>
      </c>
      <c r="AS17">
        <f t="shared" si="28"/>
        <v>0</v>
      </c>
      <c r="AT17">
        <f t="shared" si="29"/>
        <v>0</v>
      </c>
      <c r="AU17">
        <f t="shared" si="30"/>
        <v>0</v>
      </c>
      <c r="AV17">
        <f t="shared" si="31"/>
        <v>0</v>
      </c>
      <c r="AW17">
        <f t="shared" si="32"/>
        <v>0</v>
      </c>
      <c r="BA17">
        <f t="shared" si="33"/>
        <v>0</v>
      </c>
      <c r="BB17">
        <f t="shared" si="34"/>
        <v>0</v>
      </c>
      <c r="BC17">
        <f t="shared" si="35"/>
        <v>0</v>
      </c>
      <c r="BL17">
        <f t="shared" si="36"/>
        <v>0</v>
      </c>
      <c r="BN17">
        <f t="shared" si="37"/>
        <v>0</v>
      </c>
      <c r="BO17">
        <f t="shared" si="38"/>
        <v>0</v>
      </c>
      <c r="BQ17">
        <f t="shared" si="39"/>
        <v>0</v>
      </c>
      <c r="BS17">
        <f t="shared" si="40"/>
        <v>0</v>
      </c>
      <c r="BW17">
        <f t="shared" si="41"/>
        <v>0</v>
      </c>
      <c r="BY17">
        <f t="shared" si="42"/>
        <v>0</v>
      </c>
      <c r="BZ17">
        <f t="shared" si="43"/>
        <v>0</v>
      </c>
      <c r="CC17">
        <f t="shared" si="44"/>
        <v>0</v>
      </c>
      <c r="CD17">
        <f t="shared" si="45"/>
        <v>0</v>
      </c>
      <c r="CE17">
        <f t="shared" si="46"/>
        <v>0</v>
      </c>
      <c r="CF17">
        <f t="shared" si="47"/>
        <v>0</v>
      </c>
      <c r="CG17">
        <f t="shared" si="48"/>
        <v>0</v>
      </c>
      <c r="CH17">
        <f t="shared" si="49"/>
        <v>0</v>
      </c>
      <c r="CK17">
        <f t="shared" si="50"/>
        <v>0</v>
      </c>
      <c r="CM17">
        <f t="shared" si="0"/>
        <v>0</v>
      </c>
      <c r="CN17">
        <f t="shared" si="51"/>
        <v>0</v>
      </c>
      <c r="CO17">
        <f t="shared" si="52"/>
        <v>0</v>
      </c>
      <c r="CP17" t="str">
        <f t="shared" si="1"/>
        <v/>
      </c>
      <c r="CQ17">
        <f t="shared" si="53"/>
        <v>1</v>
      </c>
      <c r="CR17" s="20">
        <f t="shared" si="2"/>
        <v>0</v>
      </c>
      <c r="CS17" s="20">
        <f>IF(B10="法人会員",1,0)</f>
        <v>0</v>
      </c>
      <c r="CT17" s="20">
        <f>IF(B10="準法人会員",1,0)</f>
        <v>0</v>
      </c>
      <c r="CU17" s="20">
        <f t="shared" si="54"/>
        <v>0</v>
      </c>
      <c r="CV17" s="20">
        <f t="shared" si="55"/>
        <v>0</v>
      </c>
      <c r="CW17" s="70">
        <f t="shared" si="56"/>
        <v>0</v>
      </c>
      <c r="CX17" s="70">
        <f t="shared" si="57"/>
        <v>0</v>
      </c>
      <c r="CY17" s="20">
        <f t="shared" si="58"/>
        <v>0</v>
      </c>
      <c r="CZ17" s="20">
        <f>IF(E17="SP12",1,IF(E17="TC10",1,IF(E17="TC37",1,IF(E17="TC01",1,IF(E17="TC00",1,0)))))</f>
        <v>0</v>
      </c>
      <c r="DA17" s="20">
        <f t="shared" si="60"/>
        <v>0</v>
      </c>
      <c r="DB17" s="20">
        <f t="shared" si="61"/>
        <v>0</v>
      </c>
      <c r="DC17" s="20">
        <f t="shared" si="62"/>
        <v>0</v>
      </c>
      <c r="DD17" s="70"/>
      <c r="DE17" s="20">
        <f t="shared" ref="DE17:DE64" si="77">IF(J17="SP09",1,IF(J17="TC29",1,IF(J17="TC19",1,IF(J17="TC14",1,IF(J17="TC26",1,IF(J17="TC21",1,IF(J17="TC04",1,0)))))))</f>
        <v>0</v>
      </c>
      <c r="DF17" s="20">
        <f t="shared" si="63"/>
        <v>0</v>
      </c>
      <c r="DG17" s="20">
        <f t="shared" si="64"/>
        <v>0</v>
      </c>
      <c r="DH17" s="20">
        <f t="shared" si="65"/>
        <v>0</v>
      </c>
      <c r="DI17" s="20">
        <f t="shared" si="66"/>
        <v>0</v>
      </c>
      <c r="DJ17" s="20">
        <f t="shared" si="67"/>
        <v>0</v>
      </c>
      <c r="DK17" s="20">
        <f t="shared" si="68"/>
        <v>0</v>
      </c>
      <c r="DL17" s="20">
        <f t="shared" si="69"/>
        <v>0</v>
      </c>
      <c r="DM17" s="70"/>
      <c r="DN17" s="20">
        <f t="shared" si="70"/>
        <v>0</v>
      </c>
      <c r="DO17" s="20">
        <f t="shared" si="71"/>
        <v>0</v>
      </c>
      <c r="DP17" s="20">
        <f t="shared" si="72"/>
        <v>0</v>
      </c>
      <c r="DQ17" s="20">
        <f t="shared" si="3"/>
        <v>0</v>
      </c>
      <c r="DR17" s="20">
        <f t="shared" si="4"/>
        <v>0</v>
      </c>
      <c r="DS17" s="53">
        <f t="shared" si="73"/>
        <v>0</v>
      </c>
      <c r="DT17" s="53">
        <f t="shared" si="74"/>
        <v>0</v>
      </c>
      <c r="DU17" s="53">
        <f t="shared" si="75"/>
        <v>0</v>
      </c>
      <c r="DV17" s="53"/>
      <c r="DW17" s="53">
        <f t="shared" si="5"/>
        <v>0</v>
      </c>
    </row>
    <row r="18" spans="1:127">
      <c r="A18" s="6">
        <v>4</v>
      </c>
      <c r="B18" s="32"/>
      <c r="C18" s="33"/>
      <c r="D18" s="34"/>
      <c r="E18" s="57"/>
      <c r="F18" s="110"/>
      <c r="G18" s="102"/>
      <c r="H18" s="103"/>
      <c r="I18" s="55"/>
      <c r="J18" s="80"/>
      <c r="K18" s="59"/>
      <c r="L18" s="104"/>
      <c r="M18" s="91"/>
      <c r="N18" s="87"/>
      <c r="O18" s="59"/>
      <c r="P18" s="59"/>
      <c r="Q18" s="55"/>
      <c r="R18" s="60"/>
      <c r="S18" s="71" t="str">
        <f t="shared" si="76"/>
        <v>非会員</v>
      </c>
      <c r="U18">
        <f t="shared" si="6"/>
        <v>0</v>
      </c>
      <c r="V18">
        <f t="shared" si="7"/>
        <v>0</v>
      </c>
      <c r="W18">
        <f t="shared" si="8"/>
        <v>0</v>
      </c>
      <c r="X18">
        <f t="shared" si="9"/>
        <v>0</v>
      </c>
      <c r="Y18">
        <f t="shared" si="10"/>
        <v>0</v>
      </c>
      <c r="Z18">
        <f t="shared" si="11"/>
        <v>0</v>
      </c>
      <c r="AA18">
        <f t="shared" si="12"/>
        <v>0</v>
      </c>
      <c r="AB18">
        <f t="shared" si="13"/>
        <v>0</v>
      </c>
      <c r="AC18">
        <f t="shared" si="14"/>
        <v>0</v>
      </c>
      <c r="AD18">
        <f t="shared" si="15"/>
        <v>0</v>
      </c>
      <c r="AE18">
        <f t="shared" si="16"/>
        <v>0</v>
      </c>
      <c r="AG18">
        <f t="shared" si="17"/>
        <v>0</v>
      </c>
      <c r="AH18">
        <f t="shared" si="18"/>
        <v>0</v>
      </c>
      <c r="AI18">
        <f t="shared" si="19"/>
        <v>0</v>
      </c>
      <c r="AJ18">
        <f t="shared" si="20"/>
        <v>0</v>
      </c>
      <c r="AK18">
        <f t="shared" si="21"/>
        <v>0</v>
      </c>
      <c r="AL18">
        <f t="shared" si="22"/>
        <v>0</v>
      </c>
      <c r="AN18">
        <f t="shared" si="23"/>
        <v>0</v>
      </c>
      <c r="AO18">
        <f t="shared" si="24"/>
        <v>0</v>
      </c>
      <c r="AP18">
        <f t="shared" si="25"/>
        <v>0</v>
      </c>
      <c r="AQ18">
        <f t="shared" si="26"/>
        <v>0</v>
      </c>
      <c r="AR18">
        <f t="shared" si="27"/>
        <v>0</v>
      </c>
      <c r="AS18">
        <f t="shared" si="28"/>
        <v>0</v>
      </c>
      <c r="AT18">
        <f t="shared" si="29"/>
        <v>0</v>
      </c>
      <c r="AU18">
        <f t="shared" si="30"/>
        <v>0</v>
      </c>
      <c r="AV18">
        <f t="shared" si="31"/>
        <v>0</v>
      </c>
      <c r="AW18">
        <f t="shared" si="32"/>
        <v>0</v>
      </c>
      <c r="BA18">
        <f t="shared" si="33"/>
        <v>0</v>
      </c>
      <c r="BB18">
        <f t="shared" si="34"/>
        <v>0</v>
      </c>
      <c r="BC18">
        <f t="shared" si="35"/>
        <v>0</v>
      </c>
      <c r="BL18">
        <f t="shared" si="36"/>
        <v>0</v>
      </c>
      <c r="BN18">
        <f t="shared" si="37"/>
        <v>0</v>
      </c>
      <c r="BO18">
        <f t="shared" si="38"/>
        <v>0</v>
      </c>
      <c r="BQ18">
        <f t="shared" si="39"/>
        <v>0</v>
      </c>
      <c r="BS18">
        <f t="shared" si="40"/>
        <v>0</v>
      </c>
      <c r="BW18">
        <f t="shared" si="41"/>
        <v>0</v>
      </c>
      <c r="BY18">
        <f t="shared" si="42"/>
        <v>0</v>
      </c>
      <c r="BZ18">
        <f t="shared" si="43"/>
        <v>0</v>
      </c>
      <c r="CC18">
        <f t="shared" si="44"/>
        <v>0</v>
      </c>
      <c r="CD18">
        <f t="shared" si="45"/>
        <v>0</v>
      </c>
      <c r="CE18">
        <f t="shared" si="46"/>
        <v>0</v>
      </c>
      <c r="CF18">
        <f t="shared" si="47"/>
        <v>0</v>
      </c>
      <c r="CG18">
        <f t="shared" si="48"/>
        <v>0</v>
      </c>
      <c r="CH18">
        <f t="shared" si="49"/>
        <v>0</v>
      </c>
      <c r="CK18">
        <f t="shared" si="50"/>
        <v>0</v>
      </c>
      <c r="CM18">
        <f t="shared" si="0"/>
        <v>0</v>
      </c>
      <c r="CN18">
        <f t="shared" si="51"/>
        <v>0</v>
      </c>
      <c r="CO18">
        <f t="shared" si="52"/>
        <v>0</v>
      </c>
      <c r="CP18" t="str">
        <f t="shared" si="1"/>
        <v/>
      </c>
      <c r="CQ18">
        <f t="shared" si="53"/>
        <v>1</v>
      </c>
      <c r="CR18" s="20">
        <f t="shared" si="2"/>
        <v>0</v>
      </c>
      <c r="CS18" s="20">
        <f>IF(B10="法人会員",1,0)</f>
        <v>0</v>
      </c>
      <c r="CT18" s="20">
        <f>IF(B10="準法人会員",1,0)</f>
        <v>0</v>
      </c>
      <c r="CU18" s="20">
        <f t="shared" si="54"/>
        <v>0</v>
      </c>
      <c r="CV18" s="20">
        <f t="shared" si="55"/>
        <v>0</v>
      </c>
      <c r="CW18" s="70">
        <f t="shared" si="56"/>
        <v>0</v>
      </c>
      <c r="CX18" s="70">
        <f t="shared" si="57"/>
        <v>0</v>
      </c>
      <c r="CY18" s="20">
        <f t="shared" si="58"/>
        <v>0</v>
      </c>
      <c r="CZ18" s="20">
        <f>IF(E18="SP12",1,IF(E18="TC10",1,IF(E18="TC37",1,IF(E18="TC01",1,IF(E18="TC00",1,0)))))</f>
        <v>0</v>
      </c>
      <c r="DA18" s="20">
        <f t="shared" si="60"/>
        <v>0</v>
      </c>
      <c r="DB18" s="20">
        <f t="shared" si="61"/>
        <v>0</v>
      </c>
      <c r="DC18" s="20">
        <f t="shared" si="62"/>
        <v>0</v>
      </c>
      <c r="DD18" s="70"/>
      <c r="DE18" s="20">
        <f t="shared" si="77"/>
        <v>0</v>
      </c>
      <c r="DF18" s="20">
        <f t="shared" si="63"/>
        <v>0</v>
      </c>
      <c r="DG18" s="20">
        <f t="shared" si="64"/>
        <v>0</v>
      </c>
      <c r="DH18" s="20">
        <f t="shared" si="65"/>
        <v>0</v>
      </c>
      <c r="DI18" s="20">
        <f t="shared" si="66"/>
        <v>0</v>
      </c>
      <c r="DJ18" s="20">
        <f t="shared" si="67"/>
        <v>0</v>
      </c>
      <c r="DK18" s="20">
        <f t="shared" si="68"/>
        <v>0</v>
      </c>
      <c r="DL18" s="20">
        <f t="shared" si="69"/>
        <v>0</v>
      </c>
      <c r="DM18" s="70"/>
      <c r="DN18" s="20">
        <f t="shared" si="70"/>
        <v>0</v>
      </c>
      <c r="DO18" s="20">
        <f t="shared" si="71"/>
        <v>0</v>
      </c>
      <c r="DP18" s="20">
        <f t="shared" si="72"/>
        <v>0</v>
      </c>
      <c r="DQ18" s="20">
        <f t="shared" si="3"/>
        <v>0</v>
      </c>
      <c r="DR18" s="20">
        <f t="shared" si="4"/>
        <v>0</v>
      </c>
      <c r="DS18" s="53">
        <f t="shared" si="73"/>
        <v>0</v>
      </c>
      <c r="DT18" s="53">
        <f t="shared" si="74"/>
        <v>0</v>
      </c>
      <c r="DU18" s="53">
        <f t="shared" si="75"/>
        <v>0</v>
      </c>
      <c r="DV18" s="53"/>
      <c r="DW18" s="53">
        <f t="shared" si="5"/>
        <v>0</v>
      </c>
    </row>
    <row r="19" spans="1:127">
      <c r="A19" s="8">
        <v>5</v>
      </c>
      <c r="B19" s="38"/>
      <c r="C19" s="39"/>
      <c r="D19" s="40"/>
      <c r="E19" s="58"/>
      <c r="F19" s="113"/>
      <c r="G19" s="105"/>
      <c r="H19" s="106"/>
      <c r="I19" s="56"/>
      <c r="J19" s="81"/>
      <c r="K19" s="61"/>
      <c r="L19" s="107"/>
      <c r="M19" s="92"/>
      <c r="N19" s="88"/>
      <c r="O19" s="61"/>
      <c r="P19" s="61"/>
      <c r="Q19" s="56"/>
      <c r="R19" s="62"/>
      <c r="S19" s="72" t="str">
        <f t="shared" si="76"/>
        <v>非会員</v>
      </c>
      <c r="U19">
        <f t="shared" si="6"/>
        <v>0</v>
      </c>
      <c r="V19">
        <f t="shared" si="7"/>
        <v>0</v>
      </c>
      <c r="W19">
        <f t="shared" si="8"/>
        <v>0</v>
      </c>
      <c r="X19">
        <f t="shared" si="9"/>
        <v>0</v>
      </c>
      <c r="Y19">
        <f t="shared" si="10"/>
        <v>0</v>
      </c>
      <c r="Z19">
        <f t="shared" si="11"/>
        <v>0</v>
      </c>
      <c r="AA19">
        <f t="shared" si="12"/>
        <v>0</v>
      </c>
      <c r="AB19">
        <f t="shared" si="13"/>
        <v>0</v>
      </c>
      <c r="AC19">
        <f t="shared" si="14"/>
        <v>0</v>
      </c>
      <c r="AD19">
        <f t="shared" si="15"/>
        <v>0</v>
      </c>
      <c r="AE19">
        <f t="shared" si="16"/>
        <v>0</v>
      </c>
      <c r="AG19">
        <f t="shared" si="17"/>
        <v>0</v>
      </c>
      <c r="AH19">
        <f t="shared" si="18"/>
        <v>0</v>
      </c>
      <c r="AI19">
        <f t="shared" si="19"/>
        <v>0</v>
      </c>
      <c r="AJ19">
        <f t="shared" si="20"/>
        <v>0</v>
      </c>
      <c r="AK19">
        <f t="shared" si="21"/>
        <v>0</v>
      </c>
      <c r="AL19">
        <f t="shared" si="22"/>
        <v>0</v>
      </c>
      <c r="AN19">
        <f t="shared" si="23"/>
        <v>0</v>
      </c>
      <c r="AO19">
        <f t="shared" si="24"/>
        <v>0</v>
      </c>
      <c r="AP19">
        <f t="shared" si="25"/>
        <v>0</v>
      </c>
      <c r="AQ19">
        <f t="shared" si="26"/>
        <v>0</v>
      </c>
      <c r="AR19">
        <f t="shared" si="27"/>
        <v>0</v>
      </c>
      <c r="AS19">
        <f t="shared" si="28"/>
        <v>0</v>
      </c>
      <c r="AT19">
        <f t="shared" si="29"/>
        <v>0</v>
      </c>
      <c r="AU19">
        <f t="shared" si="30"/>
        <v>0</v>
      </c>
      <c r="AV19">
        <f t="shared" si="31"/>
        <v>0</v>
      </c>
      <c r="AW19">
        <f t="shared" si="32"/>
        <v>0</v>
      </c>
      <c r="BA19">
        <f t="shared" si="33"/>
        <v>0</v>
      </c>
      <c r="BB19">
        <f t="shared" si="34"/>
        <v>0</v>
      </c>
      <c r="BC19">
        <f t="shared" si="35"/>
        <v>0</v>
      </c>
      <c r="BL19">
        <f t="shared" si="36"/>
        <v>0</v>
      </c>
      <c r="BN19">
        <f t="shared" si="37"/>
        <v>0</v>
      </c>
      <c r="BO19">
        <f t="shared" si="38"/>
        <v>0</v>
      </c>
      <c r="BQ19">
        <f t="shared" si="39"/>
        <v>0</v>
      </c>
      <c r="BS19">
        <f t="shared" si="40"/>
        <v>0</v>
      </c>
      <c r="BW19">
        <f t="shared" si="41"/>
        <v>0</v>
      </c>
      <c r="BY19">
        <f t="shared" si="42"/>
        <v>0</v>
      </c>
      <c r="BZ19">
        <f t="shared" si="43"/>
        <v>0</v>
      </c>
      <c r="CC19">
        <f t="shared" si="44"/>
        <v>0</v>
      </c>
      <c r="CD19">
        <f t="shared" si="45"/>
        <v>0</v>
      </c>
      <c r="CE19">
        <f t="shared" si="46"/>
        <v>0</v>
      </c>
      <c r="CF19">
        <f t="shared" si="47"/>
        <v>0</v>
      </c>
      <c r="CG19">
        <f t="shared" si="48"/>
        <v>0</v>
      </c>
      <c r="CH19">
        <f t="shared" si="49"/>
        <v>0</v>
      </c>
      <c r="CK19">
        <f t="shared" si="50"/>
        <v>0</v>
      </c>
      <c r="CM19">
        <f t="shared" si="0"/>
        <v>0</v>
      </c>
      <c r="CN19">
        <f t="shared" si="51"/>
        <v>0</v>
      </c>
      <c r="CO19">
        <f t="shared" si="52"/>
        <v>0</v>
      </c>
      <c r="CP19" t="str">
        <f t="shared" si="1"/>
        <v/>
      </c>
      <c r="CQ19">
        <f t="shared" si="53"/>
        <v>1</v>
      </c>
      <c r="CR19" s="20">
        <f t="shared" si="2"/>
        <v>0</v>
      </c>
      <c r="CS19" s="20">
        <f>IF(B10="法人会員",1,0)</f>
        <v>0</v>
      </c>
      <c r="CT19" s="20">
        <f>IF(B10="準法人会員",1,0)</f>
        <v>0</v>
      </c>
      <c r="CU19" s="20">
        <f t="shared" si="54"/>
        <v>0</v>
      </c>
      <c r="CV19" s="20">
        <f t="shared" si="55"/>
        <v>0</v>
      </c>
      <c r="CW19" s="70">
        <f t="shared" si="56"/>
        <v>0</v>
      </c>
      <c r="CX19" s="70">
        <f t="shared" si="57"/>
        <v>0</v>
      </c>
      <c r="CY19" s="20">
        <f t="shared" si="58"/>
        <v>0</v>
      </c>
      <c r="CZ19" s="20">
        <f t="shared" si="59"/>
        <v>0</v>
      </c>
      <c r="DA19" s="20">
        <f t="shared" si="60"/>
        <v>0</v>
      </c>
      <c r="DB19" s="20">
        <f t="shared" si="61"/>
        <v>0</v>
      </c>
      <c r="DC19" s="20">
        <f t="shared" si="62"/>
        <v>0</v>
      </c>
      <c r="DD19" s="70"/>
      <c r="DE19" s="20">
        <f t="shared" si="77"/>
        <v>0</v>
      </c>
      <c r="DF19" s="20">
        <f t="shared" si="63"/>
        <v>0</v>
      </c>
      <c r="DG19" s="20">
        <f t="shared" si="64"/>
        <v>0</v>
      </c>
      <c r="DH19" s="20">
        <f t="shared" si="65"/>
        <v>0</v>
      </c>
      <c r="DI19" s="20">
        <f t="shared" si="66"/>
        <v>0</v>
      </c>
      <c r="DJ19" s="20">
        <f t="shared" si="67"/>
        <v>0</v>
      </c>
      <c r="DK19" s="20">
        <f t="shared" si="68"/>
        <v>0</v>
      </c>
      <c r="DL19" s="20">
        <f t="shared" si="69"/>
        <v>0</v>
      </c>
      <c r="DM19" s="70"/>
      <c r="DN19" s="20">
        <f t="shared" si="70"/>
        <v>0</v>
      </c>
      <c r="DO19" s="20">
        <f t="shared" si="71"/>
        <v>0</v>
      </c>
      <c r="DP19" s="20">
        <f t="shared" si="72"/>
        <v>0</v>
      </c>
      <c r="DQ19" s="20">
        <f t="shared" si="3"/>
        <v>0</v>
      </c>
      <c r="DR19" s="20">
        <f t="shared" si="4"/>
        <v>0</v>
      </c>
      <c r="DS19" s="53">
        <f t="shared" si="73"/>
        <v>0</v>
      </c>
      <c r="DT19" s="53">
        <f t="shared" si="74"/>
        <v>0</v>
      </c>
      <c r="DU19" s="53">
        <f t="shared" si="75"/>
        <v>0</v>
      </c>
      <c r="DV19" s="53"/>
      <c r="DW19" s="53">
        <f t="shared" si="5"/>
        <v>0</v>
      </c>
    </row>
    <row r="20" spans="1:127">
      <c r="A20" s="6">
        <v>6</v>
      </c>
      <c r="B20" s="35"/>
      <c r="C20" s="33"/>
      <c r="D20" s="36"/>
      <c r="E20" s="57"/>
      <c r="F20" s="110"/>
      <c r="G20" s="102"/>
      <c r="H20" s="103"/>
      <c r="I20" s="55"/>
      <c r="J20" s="80"/>
      <c r="K20" s="59"/>
      <c r="L20" s="104"/>
      <c r="M20" s="91"/>
      <c r="N20" s="87"/>
      <c r="O20" s="59"/>
      <c r="P20" s="59"/>
      <c r="Q20" s="55"/>
      <c r="R20" s="60"/>
      <c r="S20" s="71" t="str">
        <f t="shared" si="76"/>
        <v>非会員</v>
      </c>
      <c r="U20">
        <f t="shared" si="6"/>
        <v>0</v>
      </c>
      <c r="V20">
        <f t="shared" si="7"/>
        <v>0</v>
      </c>
      <c r="W20">
        <f t="shared" si="8"/>
        <v>0</v>
      </c>
      <c r="X20">
        <f t="shared" si="9"/>
        <v>0</v>
      </c>
      <c r="Y20">
        <f t="shared" si="10"/>
        <v>0</v>
      </c>
      <c r="Z20">
        <f t="shared" si="11"/>
        <v>0</v>
      </c>
      <c r="AA20">
        <f t="shared" si="12"/>
        <v>0</v>
      </c>
      <c r="AB20">
        <f t="shared" si="13"/>
        <v>0</v>
      </c>
      <c r="AC20">
        <f t="shared" si="14"/>
        <v>0</v>
      </c>
      <c r="AD20">
        <f t="shared" si="15"/>
        <v>0</v>
      </c>
      <c r="AE20">
        <f t="shared" si="16"/>
        <v>0</v>
      </c>
      <c r="AG20">
        <f t="shared" si="17"/>
        <v>0</v>
      </c>
      <c r="AH20">
        <f t="shared" si="18"/>
        <v>0</v>
      </c>
      <c r="AI20">
        <f t="shared" si="19"/>
        <v>0</v>
      </c>
      <c r="AJ20">
        <f t="shared" si="20"/>
        <v>0</v>
      </c>
      <c r="AK20">
        <f t="shared" si="21"/>
        <v>0</v>
      </c>
      <c r="AL20">
        <f t="shared" si="22"/>
        <v>0</v>
      </c>
      <c r="AN20">
        <f t="shared" si="23"/>
        <v>0</v>
      </c>
      <c r="AO20">
        <f t="shared" si="24"/>
        <v>0</v>
      </c>
      <c r="AP20">
        <f t="shared" si="25"/>
        <v>0</v>
      </c>
      <c r="AQ20">
        <f t="shared" si="26"/>
        <v>0</v>
      </c>
      <c r="AR20">
        <f t="shared" si="27"/>
        <v>0</v>
      </c>
      <c r="AS20">
        <f t="shared" si="28"/>
        <v>0</v>
      </c>
      <c r="AT20">
        <f t="shared" si="29"/>
        <v>0</v>
      </c>
      <c r="AU20">
        <f t="shared" si="30"/>
        <v>0</v>
      </c>
      <c r="AV20">
        <f t="shared" si="31"/>
        <v>0</v>
      </c>
      <c r="AW20">
        <f t="shared" si="32"/>
        <v>0</v>
      </c>
      <c r="BA20">
        <f t="shared" si="33"/>
        <v>0</v>
      </c>
      <c r="BB20">
        <f t="shared" si="34"/>
        <v>0</v>
      </c>
      <c r="BC20">
        <f t="shared" si="35"/>
        <v>0</v>
      </c>
      <c r="BL20">
        <f t="shared" si="36"/>
        <v>0</v>
      </c>
      <c r="BN20">
        <f t="shared" si="37"/>
        <v>0</v>
      </c>
      <c r="BO20">
        <f t="shared" si="38"/>
        <v>0</v>
      </c>
      <c r="BQ20">
        <f t="shared" si="39"/>
        <v>0</v>
      </c>
      <c r="BS20">
        <f t="shared" si="40"/>
        <v>0</v>
      </c>
      <c r="BW20">
        <f t="shared" si="41"/>
        <v>0</v>
      </c>
      <c r="BY20">
        <f t="shared" si="42"/>
        <v>0</v>
      </c>
      <c r="BZ20">
        <f t="shared" si="43"/>
        <v>0</v>
      </c>
      <c r="CC20">
        <f t="shared" si="44"/>
        <v>0</v>
      </c>
      <c r="CD20">
        <f t="shared" si="45"/>
        <v>0</v>
      </c>
      <c r="CE20">
        <f t="shared" si="46"/>
        <v>0</v>
      </c>
      <c r="CF20">
        <f t="shared" si="47"/>
        <v>0</v>
      </c>
      <c r="CG20">
        <f t="shared" si="48"/>
        <v>0</v>
      </c>
      <c r="CH20">
        <f t="shared" si="49"/>
        <v>0</v>
      </c>
      <c r="CK20">
        <f t="shared" si="50"/>
        <v>0</v>
      </c>
      <c r="CM20">
        <f t="shared" si="0"/>
        <v>0</v>
      </c>
      <c r="CN20">
        <f t="shared" si="51"/>
        <v>0</v>
      </c>
      <c r="CO20">
        <f t="shared" si="52"/>
        <v>0</v>
      </c>
      <c r="CP20" t="str">
        <f t="shared" si="1"/>
        <v/>
      </c>
      <c r="CQ20">
        <f t="shared" si="53"/>
        <v>1</v>
      </c>
      <c r="CR20" s="20">
        <f t="shared" si="2"/>
        <v>0</v>
      </c>
      <c r="CS20" s="20">
        <f>IF(B10="法人会員",1,0)</f>
        <v>0</v>
      </c>
      <c r="CT20" s="20">
        <f>IF(B10="準法人会員",1,0)</f>
        <v>0</v>
      </c>
      <c r="CU20" s="20">
        <f t="shared" si="54"/>
        <v>0</v>
      </c>
      <c r="CV20" s="20">
        <f t="shared" si="55"/>
        <v>0</v>
      </c>
      <c r="CW20" s="70">
        <f t="shared" si="56"/>
        <v>0</v>
      </c>
      <c r="CX20" s="70">
        <f t="shared" si="57"/>
        <v>0</v>
      </c>
      <c r="CY20" s="20">
        <f t="shared" si="58"/>
        <v>0</v>
      </c>
      <c r="CZ20" s="20">
        <f t="shared" si="59"/>
        <v>0</v>
      </c>
      <c r="DA20" s="20">
        <f t="shared" si="60"/>
        <v>0</v>
      </c>
      <c r="DB20" s="20">
        <f t="shared" si="61"/>
        <v>0</v>
      </c>
      <c r="DC20" s="20">
        <f t="shared" si="62"/>
        <v>0</v>
      </c>
      <c r="DD20" s="70"/>
      <c r="DE20" s="20">
        <f t="shared" si="77"/>
        <v>0</v>
      </c>
      <c r="DF20" s="20">
        <f t="shared" si="63"/>
        <v>0</v>
      </c>
      <c r="DG20" s="20">
        <f t="shared" si="64"/>
        <v>0</v>
      </c>
      <c r="DH20" s="20">
        <f t="shared" si="65"/>
        <v>0</v>
      </c>
      <c r="DI20" s="20">
        <f t="shared" si="66"/>
        <v>0</v>
      </c>
      <c r="DJ20" s="20">
        <f t="shared" si="67"/>
        <v>0</v>
      </c>
      <c r="DK20" s="20">
        <f t="shared" si="68"/>
        <v>0</v>
      </c>
      <c r="DL20" s="20">
        <f t="shared" si="69"/>
        <v>0</v>
      </c>
      <c r="DM20" s="70"/>
      <c r="DN20" s="20">
        <f t="shared" si="70"/>
        <v>0</v>
      </c>
      <c r="DO20" s="20">
        <f t="shared" si="71"/>
        <v>0</v>
      </c>
      <c r="DP20" s="20">
        <f t="shared" si="72"/>
        <v>0</v>
      </c>
      <c r="DQ20" s="20">
        <f t="shared" si="3"/>
        <v>0</v>
      </c>
      <c r="DR20" s="20">
        <f t="shared" si="4"/>
        <v>0</v>
      </c>
      <c r="DS20" s="53">
        <f t="shared" si="73"/>
        <v>0</v>
      </c>
      <c r="DT20" s="53">
        <f t="shared" si="74"/>
        <v>0</v>
      </c>
      <c r="DU20" s="53">
        <f t="shared" si="75"/>
        <v>0</v>
      </c>
      <c r="DV20" s="53"/>
      <c r="DW20" s="53">
        <f t="shared" si="5"/>
        <v>0</v>
      </c>
    </row>
    <row r="21" spans="1:127">
      <c r="A21" s="6">
        <v>7</v>
      </c>
      <c r="B21" s="37"/>
      <c r="C21" s="33"/>
      <c r="D21" s="42"/>
      <c r="E21" s="57"/>
      <c r="F21" s="110"/>
      <c r="G21" s="102"/>
      <c r="H21" s="103"/>
      <c r="I21" s="55"/>
      <c r="J21" s="80"/>
      <c r="K21" s="59"/>
      <c r="L21" s="104"/>
      <c r="M21" s="91"/>
      <c r="N21" s="87"/>
      <c r="O21" s="59"/>
      <c r="P21" s="59"/>
      <c r="Q21" s="55"/>
      <c r="R21" s="60"/>
      <c r="S21" s="71" t="str">
        <f t="shared" si="76"/>
        <v>非会員</v>
      </c>
      <c r="U21">
        <f t="shared" si="6"/>
        <v>0</v>
      </c>
      <c r="V21">
        <f t="shared" si="7"/>
        <v>0</v>
      </c>
      <c r="W21">
        <f t="shared" si="8"/>
        <v>0</v>
      </c>
      <c r="X21">
        <f t="shared" si="9"/>
        <v>0</v>
      </c>
      <c r="Y21">
        <f t="shared" si="10"/>
        <v>0</v>
      </c>
      <c r="Z21">
        <f t="shared" si="11"/>
        <v>0</v>
      </c>
      <c r="AA21">
        <f t="shared" si="12"/>
        <v>0</v>
      </c>
      <c r="AB21">
        <f t="shared" si="13"/>
        <v>0</v>
      </c>
      <c r="AC21">
        <f t="shared" si="14"/>
        <v>0</v>
      </c>
      <c r="AD21">
        <f t="shared" si="15"/>
        <v>0</v>
      </c>
      <c r="AE21">
        <f t="shared" si="16"/>
        <v>0</v>
      </c>
      <c r="AG21">
        <f t="shared" si="17"/>
        <v>0</v>
      </c>
      <c r="AH21">
        <f t="shared" si="18"/>
        <v>0</v>
      </c>
      <c r="AI21">
        <f t="shared" si="19"/>
        <v>0</v>
      </c>
      <c r="AJ21">
        <f t="shared" si="20"/>
        <v>0</v>
      </c>
      <c r="AK21">
        <f t="shared" si="21"/>
        <v>0</v>
      </c>
      <c r="AL21">
        <f t="shared" si="22"/>
        <v>0</v>
      </c>
      <c r="AN21">
        <f t="shared" si="23"/>
        <v>0</v>
      </c>
      <c r="AO21">
        <f t="shared" si="24"/>
        <v>0</v>
      </c>
      <c r="AP21">
        <f t="shared" si="25"/>
        <v>0</v>
      </c>
      <c r="AQ21">
        <f t="shared" si="26"/>
        <v>0</v>
      </c>
      <c r="AR21">
        <f t="shared" si="27"/>
        <v>0</v>
      </c>
      <c r="AS21">
        <f t="shared" si="28"/>
        <v>0</v>
      </c>
      <c r="AT21">
        <f t="shared" si="29"/>
        <v>0</v>
      </c>
      <c r="AU21">
        <f t="shared" si="30"/>
        <v>0</v>
      </c>
      <c r="AV21">
        <f t="shared" si="31"/>
        <v>0</v>
      </c>
      <c r="AW21">
        <f t="shared" si="32"/>
        <v>0</v>
      </c>
      <c r="BA21">
        <f t="shared" si="33"/>
        <v>0</v>
      </c>
      <c r="BB21">
        <f t="shared" si="34"/>
        <v>0</v>
      </c>
      <c r="BC21">
        <f t="shared" si="35"/>
        <v>0</v>
      </c>
      <c r="BL21">
        <f t="shared" si="36"/>
        <v>0</v>
      </c>
      <c r="BN21">
        <f t="shared" si="37"/>
        <v>0</v>
      </c>
      <c r="BO21">
        <f t="shared" si="38"/>
        <v>0</v>
      </c>
      <c r="BQ21">
        <f t="shared" si="39"/>
        <v>0</v>
      </c>
      <c r="BS21">
        <f t="shared" si="40"/>
        <v>0</v>
      </c>
      <c r="BW21">
        <f t="shared" si="41"/>
        <v>0</v>
      </c>
      <c r="BY21">
        <f t="shared" si="42"/>
        <v>0</v>
      </c>
      <c r="BZ21">
        <f t="shared" si="43"/>
        <v>0</v>
      </c>
      <c r="CC21">
        <f t="shared" si="44"/>
        <v>0</v>
      </c>
      <c r="CD21">
        <f t="shared" si="45"/>
        <v>0</v>
      </c>
      <c r="CE21">
        <f t="shared" si="46"/>
        <v>0</v>
      </c>
      <c r="CF21">
        <f t="shared" si="47"/>
        <v>0</v>
      </c>
      <c r="CG21">
        <f t="shared" si="48"/>
        <v>0</v>
      </c>
      <c r="CH21">
        <f t="shared" si="49"/>
        <v>0</v>
      </c>
      <c r="CK21">
        <f t="shared" si="50"/>
        <v>0</v>
      </c>
      <c r="CM21">
        <f t="shared" si="0"/>
        <v>0</v>
      </c>
      <c r="CN21">
        <f t="shared" si="51"/>
        <v>0</v>
      </c>
      <c r="CO21">
        <f t="shared" si="52"/>
        <v>0</v>
      </c>
      <c r="CP21" t="str">
        <f t="shared" si="1"/>
        <v/>
      </c>
      <c r="CQ21">
        <f t="shared" ref="CQ21:CQ64" si="78">IF(AND(CK21=1,CR21=0),0,1)</f>
        <v>1</v>
      </c>
      <c r="CR21" s="20">
        <f t="shared" si="2"/>
        <v>0</v>
      </c>
      <c r="CS21" s="20">
        <f>IF(B10="法人会員",1,0)</f>
        <v>0</v>
      </c>
      <c r="CT21" s="20">
        <f>IF(B10="準法人会員",1,0)</f>
        <v>0</v>
      </c>
      <c r="CU21" s="20">
        <f t="shared" si="54"/>
        <v>0</v>
      </c>
      <c r="CV21" s="20">
        <f t="shared" si="55"/>
        <v>0</v>
      </c>
      <c r="CW21" s="70">
        <f t="shared" si="56"/>
        <v>0</v>
      </c>
      <c r="CX21" s="70">
        <f t="shared" si="57"/>
        <v>0</v>
      </c>
      <c r="CY21" s="20">
        <f t="shared" si="58"/>
        <v>0</v>
      </c>
      <c r="CZ21" s="20">
        <f t="shared" si="59"/>
        <v>0</v>
      </c>
      <c r="DA21" s="20">
        <f t="shared" si="60"/>
        <v>0</v>
      </c>
      <c r="DB21" s="20">
        <f t="shared" si="61"/>
        <v>0</v>
      </c>
      <c r="DC21" s="20">
        <f t="shared" si="62"/>
        <v>0</v>
      </c>
      <c r="DD21" s="70"/>
      <c r="DE21" s="20">
        <f t="shared" si="77"/>
        <v>0</v>
      </c>
      <c r="DF21" s="20">
        <f t="shared" si="63"/>
        <v>0</v>
      </c>
      <c r="DG21" s="20">
        <f t="shared" si="64"/>
        <v>0</v>
      </c>
      <c r="DH21" s="20">
        <f t="shared" si="65"/>
        <v>0</v>
      </c>
      <c r="DI21" s="20">
        <f t="shared" si="66"/>
        <v>0</v>
      </c>
      <c r="DJ21" s="20">
        <f t="shared" si="67"/>
        <v>0</v>
      </c>
      <c r="DK21" s="20">
        <f t="shared" si="68"/>
        <v>0</v>
      </c>
      <c r="DL21" s="20">
        <f t="shared" si="69"/>
        <v>0</v>
      </c>
      <c r="DM21" s="70"/>
      <c r="DN21" s="20">
        <f t="shared" si="70"/>
        <v>0</v>
      </c>
      <c r="DO21" s="20">
        <f t="shared" si="71"/>
        <v>0</v>
      </c>
      <c r="DP21" s="20">
        <f t="shared" si="72"/>
        <v>0</v>
      </c>
      <c r="DQ21" s="20">
        <f t="shared" si="3"/>
        <v>0</v>
      </c>
      <c r="DR21" s="20">
        <f t="shared" si="4"/>
        <v>0</v>
      </c>
      <c r="DS21" s="53">
        <f t="shared" si="73"/>
        <v>0</v>
      </c>
      <c r="DT21" s="53">
        <f t="shared" si="74"/>
        <v>0</v>
      </c>
      <c r="DU21" s="53">
        <f t="shared" si="75"/>
        <v>0</v>
      </c>
      <c r="DV21" s="53"/>
      <c r="DW21" s="53">
        <f t="shared" si="5"/>
        <v>0</v>
      </c>
    </row>
    <row r="22" spans="1:127">
      <c r="A22" s="6">
        <v>8</v>
      </c>
      <c r="B22" s="37"/>
      <c r="C22" s="33"/>
      <c r="D22" s="42"/>
      <c r="E22" s="57"/>
      <c r="F22" s="110"/>
      <c r="G22" s="102"/>
      <c r="H22" s="103"/>
      <c r="I22" s="55"/>
      <c r="J22" s="80"/>
      <c r="K22" s="59"/>
      <c r="L22" s="104"/>
      <c r="M22" s="91"/>
      <c r="N22" s="87"/>
      <c r="O22" s="59"/>
      <c r="P22" s="59"/>
      <c r="Q22" s="55"/>
      <c r="R22" s="60"/>
      <c r="S22" s="71" t="str">
        <f t="shared" si="76"/>
        <v>非会員</v>
      </c>
      <c r="U22">
        <f t="shared" si="6"/>
        <v>0</v>
      </c>
      <c r="V22">
        <f t="shared" si="7"/>
        <v>0</v>
      </c>
      <c r="W22">
        <f t="shared" si="8"/>
        <v>0</v>
      </c>
      <c r="X22">
        <f t="shared" si="9"/>
        <v>0</v>
      </c>
      <c r="Y22">
        <f t="shared" si="10"/>
        <v>0</v>
      </c>
      <c r="Z22">
        <f t="shared" si="11"/>
        <v>0</v>
      </c>
      <c r="AA22">
        <f t="shared" si="12"/>
        <v>0</v>
      </c>
      <c r="AB22">
        <f t="shared" si="13"/>
        <v>0</v>
      </c>
      <c r="AC22">
        <f t="shared" si="14"/>
        <v>0</v>
      </c>
      <c r="AD22">
        <f t="shared" si="15"/>
        <v>0</v>
      </c>
      <c r="AE22">
        <f t="shared" si="16"/>
        <v>0</v>
      </c>
      <c r="AG22">
        <f t="shared" si="17"/>
        <v>0</v>
      </c>
      <c r="AH22">
        <f t="shared" si="18"/>
        <v>0</v>
      </c>
      <c r="AI22">
        <f t="shared" si="19"/>
        <v>0</v>
      </c>
      <c r="AJ22">
        <f t="shared" si="20"/>
        <v>0</v>
      </c>
      <c r="AK22">
        <f t="shared" si="21"/>
        <v>0</v>
      </c>
      <c r="AL22">
        <f t="shared" si="22"/>
        <v>0</v>
      </c>
      <c r="AN22">
        <f t="shared" si="23"/>
        <v>0</v>
      </c>
      <c r="AO22">
        <f t="shared" si="24"/>
        <v>0</v>
      </c>
      <c r="AP22">
        <f t="shared" si="25"/>
        <v>0</v>
      </c>
      <c r="AQ22">
        <f t="shared" si="26"/>
        <v>0</v>
      </c>
      <c r="AR22">
        <f t="shared" si="27"/>
        <v>0</v>
      </c>
      <c r="AS22">
        <f t="shared" si="28"/>
        <v>0</v>
      </c>
      <c r="AT22">
        <f t="shared" si="29"/>
        <v>0</v>
      </c>
      <c r="AU22">
        <f t="shared" si="30"/>
        <v>0</v>
      </c>
      <c r="AV22">
        <f t="shared" si="31"/>
        <v>0</v>
      </c>
      <c r="AW22">
        <f t="shared" si="32"/>
        <v>0</v>
      </c>
      <c r="BA22">
        <f t="shared" si="33"/>
        <v>0</v>
      </c>
      <c r="BB22">
        <f t="shared" si="34"/>
        <v>0</v>
      </c>
      <c r="BC22">
        <f t="shared" si="35"/>
        <v>0</v>
      </c>
      <c r="BL22">
        <f t="shared" si="36"/>
        <v>0</v>
      </c>
      <c r="BN22">
        <f t="shared" si="37"/>
        <v>0</v>
      </c>
      <c r="BO22">
        <f t="shared" si="38"/>
        <v>0</v>
      </c>
      <c r="BQ22">
        <f t="shared" si="39"/>
        <v>0</v>
      </c>
      <c r="BS22">
        <f t="shared" si="40"/>
        <v>0</v>
      </c>
      <c r="BW22">
        <f t="shared" si="41"/>
        <v>0</v>
      </c>
      <c r="BY22">
        <f t="shared" si="42"/>
        <v>0</v>
      </c>
      <c r="BZ22">
        <f t="shared" si="43"/>
        <v>0</v>
      </c>
      <c r="CC22">
        <f t="shared" si="44"/>
        <v>0</v>
      </c>
      <c r="CD22">
        <f t="shared" si="45"/>
        <v>0</v>
      </c>
      <c r="CE22">
        <f t="shared" si="46"/>
        <v>0</v>
      </c>
      <c r="CF22">
        <f t="shared" si="47"/>
        <v>0</v>
      </c>
      <c r="CG22">
        <f t="shared" si="48"/>
        <v>0</v>
      </c>
      <c r="CH22">
        <f t="shared" si="49"/>
        <v>0</v>
      </c>
      <c r="CK22">
        <f t="shared" si="50"/>
        <v>0</v>
      </c>
      <c r="CM22">
        <f t="shared" si="0"/>
        <v>0</v>
      </c>
      <c r="CN22">
        <f t="shared" si="51"/>
        <v>0</v>
      </c>
      <c r="CO22">
        <f t="shared" si="52"/>
        <v>0</v>
      </c>
      <c r="CP22" t="str">
        <f t="shared" si="1"/>
        <v/>
      </c>
      <c r="CQ22">
        <f t="shared" si="78"/>
        <v>1</v>
      </c>
      <c r="CR22" s="20">
        <f t="shared" si="2"/>
        <v>0</v>
      </c>
      <c r="CS22" s="20">
        <f>IF(B10="法人会員",1,0)</f>
        <v>0</v>
      </c>
      <c r="CT22" s="20">
        <f>IF(B10="準法人会員",1,0)</f>
        <v>0</v>
      </c>
      <c r="CU22" s="20">
        <f t="shared" si="54"/>
        <v>0</v>
      </c>
      <c r="CV22" s="20">
        <f t="shared" si="55"/>
        <v>0</v>
      </c>
      <c r="CW22" s="70">
        <f t="shared" si="56"/>
        <v>0</v>
      </c>
      <c r="CX22" s="70">
        <f t="shared" si="57"/>
        <v>0</v>
      </c>
      <c r="CY22" s="20">
        <f t="shared" si="58"/>
        <v>0</v>
      </c>
      <c r="CZ22" s="20">
        <f t="shared" si="59"/>
        <v>0</v>
      </c>
      <c r="DA22" s="20">
        <f t="shared" si="60"/>
        <v>0</v>
      </c>
      <c r="DB22" s="20">
        <f t="shared" si="61"/>
        <v>0</v>
      </c>
      <c r="DC22" s="20">
        <f t="shared" si="62"/>
        <v>0</v>
      </c>
      <c r="DD22" s="70"/>
      <c r="DE22" s="20">
        <f t="shared" si="77"/>
        <v>0</v>
      </c>
      <c r="DF22" s="20">
        <f t="shared" si="63"/>
        <v>0</v>
      </c>
      <c r="DG22" s="20">
        <f t="shared" si="64"/>
        <v>0</v>
      </c>
      <c r="DH22" s="20">
        <f t="shared" si="65"/>
        <v>0</v>
      </c>
      <c r="DI22" s="20">
        <f t="shared" si="66"/>
        <v>0</v>
      </c>
      <c r="DJ22" s="20">
        <f t="shared" si="67"/>
        <v>0</v>
      </c>
      <c r="DK22" s="20">
        <f t="shared" si="68"/>
        <v>0</v>
      </c>
      <c r="DL22" s="20">
        <f t="shared" si="69"/>
        <v>0</v>
      </c>
      <c r="DM22" s="70"/>
      <c r="DN22" s="20">
        <f t="shared" si="70"/>
        <v>0</v>
      </c>
      <c r="DO22" s="20">
        <f t="shared" si="71"/>
        <v>0</v>
      </c>
      <c r="DP22" s="20">
        <f t="shared" si="72"/>
        <v>0</v>
      </c>
      <c r="DQ22" s="20">
        <f t="shared" si="3"/>
        <v>0</v>
      </c>
      <c r="DR22" s="20">
        <f t="shared" si="4"/>
        <v>0</v>
      </c>
      <c r="DS22" s="53">
        <f t="shared" si="73"/>
        <v>0</v>
      </c>
      <c r="DT22" s="53">
        <f t="shared" si="74"/>
        <v>0</v>
      </c>
      <c r="DU22" s="53">
        <f t="shared" si="75"/>
        <v>0</v>
      </c>
      <c r="DV22" s="53"/>
      <c r="DW22" s="53">
        <f t="shared" si="5"/>
        <v>0</v>
      </c>
    </row>
    <row r="23" spans="1:127">
      <c r="A23" s="6">
        <v>9</v>
      </c>
      <c r="B23" s="37"/>
      <c r="C23" s="43"/>
      <c r="D23" s="42"/>
      <c r="E23" s="57"/>
      <c r="F23" s="110"/>
      <c r="G23" s="102"/>
      <c r="H23" s="103"/>
      <c r="I23" s="55"/>
      <c r="J23" s="80"/>
      <c r="K23" s="59"/>
      <c r="L23" s="104"/>
      <c r="M23" s="91"/>
      <c r="N23" s="87"/>
      <c r="O23" s="59"/>
      <c r="P23" s="59"/>
      <c r="Q23" s="55"/>
      <c r="R23" s="60"/>
      <c r="S23" s="71" t="str">
        <f t="shared" si="76"/>
        <v>非会員</v>
      </c>
      <c r="U23">
        <f t="shared" si="6"/>
        <v>0</v>
      </c>
      <c r="V23">
        <f t="shared" si="7"/>
        <v>0</v>
      </c>
      <c r="W23">
        <f t="shared" si="8"/>
        <v>0</v>
      </c>
      <c r="X23">
        <f t="shared" si="9"/>
        <v>0</v>
      </c>
      <c r="Y23">
        <f t="shared" si="10"/>
        <v>0</v>
      </c>
      <c r="Z23">
        <f t="shared" si="11"/>
        <v>0</v>
      </c>
      <c r="AA23">
        <f t="shared" si="12"/>
        <v>0</v>
      </c>
      <c r="AB23">
        <f t="shared" si="13"/>
        <v>0</v>
      </c>
      <c r="AC23">
        <f t="shared" si="14"/>
        <v>0</v>
      </c>
      <c r="AD23">
        <f t="shared" si="15"/>
        <v>0</v>
      </c>
      <c r="AE23">
        <f t="shared" si="16"/>
        <v>0</v>
      </c>
      <c r="AG23">
        <f t="shared" si="17"/>
        <v>0</v>
      </c>
      <c r="AH23">
        <f t="shared" si="18"/>
        <v>0</v>
      </c>
      <c r="AI23">
        <f t="shared" si="19"/>
        <v>0</v>
      </c>
      <c r="AJ23">
        <f t="shared" si="20"/>
        <v>0</v>
      </c>
      <c r="AK23">
        <f t="shared" si="21"/>
        <v>0</v>
      </c>
      <c r="AL23">
        <f t="shared" si="22"/>
        <v>0</v>
      </c>
      <c r="AN23">
        <f t="shared" si="23"/>
        <v>0</v>
      </c>
      <c r="AO23">
        <f t="shared" si="24"/>
        <v>0</v>
      </c>
      <c r="AP23">
        <f t="shared" si="25"/>
        <v>0</v>
      </c>
      <c r="AQ23">
        <f t="shared" si="26"/>
        <v>0</v>
      </c>
      <c r="AR23">
        <f t="shared" si="27"/>
        <v>0</v>
      </c>
      <c r="AS23">
        <f t="shared" si="28"/>
        <v>0</v>
      </c>
      <c r="AT23">
        <f t="shared" si="29"/>
        <v>0</v>
      </c>
      <c r="AU23">
        <f t="shared" si="30"/>
        <v>0</v>
      </c>
      <c r="AV23">
        <f t="shared" si="31"/>
        <v>0</v>
      </c>
      <c r="AW23">
        <f t="shared" si="32"/>
        <v>0</v>
      </c>
      <c r="BA23">
        <f t="shared" si="33"/>
        <v>0</v>
      </c>
      <c r="BB23">
        <f t="shared" si="34"/>
        <v>0</v>
      </c>
      <c r="BC23">
        <f t="shared" si="35"/>
        <v>0</v>
      </c>
      <c r="BL23">
        <f t="shared" si="36"/>
        <v>0</v>
      </c>
      <c r="BN23">
        <f t="shared" si="37"/>
        <v>0</v>
      </c>
      <c r="BO23">
        <f t="shared" si="38"/>
        <v>0</v>
      </c>
      <c r="BQ23">
        <f t="shared" si="39"/>
        <v>0</v>
      </c>
      <c r="BS23">
        <f t="shared" si="40"/>
        <v>0</v>
      </c>
      <c r="BW23">
        <f t="shared" si="41"/>
        <v>0</v>
      </c>
      <c r="BY23">
        <f t="shared" si="42"/>
        <v>0</v>
      </c>
      <c r="BZ23">
        <f t="shared" si="43"/>
        <v>0</v>
      </c>
      <c r="CC23">
        <f t="shared" si="44"/>
        <v>0</v>
      </c>
      <c r="CD23">
        <f t="shared" si="45"/>
        <v>0</v>
      </c>
      <c r="CE23">
        <f t="shared" si="46"/>
        <v>0</v>
      </c>
      <c r="CF23">
        <f t="shared" si="47"/>
        <v>0</v>
      </c>
      <c r="CG23">
        <f t="shared" si="48"/>
        <v>0</v>
      </c>
      <c r="CH23">
        <f t="shared" si="49"/>
        <v>0</v>
      </c>
      <c r="CK23">
        <f t="shared" si="50"/>
        <v>0</v>
      </c>
      <c r="CM23">
        <f t="shared" si="0"/>
        <v>0</v>
      </c>
      <c r="CN23">
        <f t="shared" si="51"/>
        <v>0</v>
      </c>
      <c r="CO23">
        <f t="shared" si="52"/>
        <v>0</v>
      </c>
      <c r="CP23" t="str">
        <f t="shared" si="1"/>
        <v/>
      </c>
      <c r="CQ23">
        <f t="shared" si="78"/>
        <v>1</v>
      </c>
      <c r="CR23" s="20">
        <f t="shared" si="2"/>
        <v>0</v>
      </c>
      <c r="CS23" s="20">
        <f>IF(B10="法人会員",1,0)</f>
        <v>0</v>
      </c>
      <c r="CT23" s="20">
        <f>IF(B10="準法人会員",1,0)</f>
        <v>0</v>
      </c>
      <c r="CU23" s="20">
        <f t="shared" si="54"/>
        <v>0</v>
      </c>
      <c r="CV23" s="20">
        <f t="shared" si="55"/>
        <v>0</v>
      </c>
      <c r="CW23" s="70">
        <f t="shared" si="56"/>
        <v>0</v>
      </c>
      <c r="CX23" s="70">
        <f t="shared" si="57"/>
        <v>0</v>
      </c>
      <c r="CY23" s="20">
        <f t="shared" si="58"/>
        <v>0</v>
      </c>
      <c r="CZ23" s="20">
        <f t="shared" si="59"/>
        <v>0</v>
      </c>
      <c r="DA23" s="20">
        <f t="shared" si="60"/>
        <v>0</v>
      </c>
      <c r="DB23" s="20">
        <f t="shared" si="61"/>
        <v>0</v>
      </c>
      <c r="DC23" s="20">
        <f t="shared" si="62"/>
        <v>0</v>
      </c>
      <c r="DD23" s="70"/>
      <c r="DE23" s="20">
        <f t="shared" si="77"/>
        <v>0</v>
      </c>
      <c r="DF23" s="20">
        <f t="shared" si="63"/>
        <v>0</v>
      </c>
      <c r="DG23" s="20">
        <f t="shared" si="64"/>
        <v>0</v>
      </c>
      <c r="DH23" s="20">
        <f t="shared" si="65"/>
        <v>0</v>
      </c>
      <c r="DI23" s="20">
        <f t="shared" si="66"/>
        <v>0</v>
      </c>
      <c r="DJ23" s="20">
        <f t="shared" si="67"/>
        <v>0</v>
      </c>
      <c r="DK23" s="20">
        <f t="shared" si="68"/>
        <v>0</v>
      </c>
      <c r="DL23" s="20">
        <f t="shared" si="69"/>
        <v>0</v>
      </c>
      <c r="DM23" s="70"/>
      <c r="DN23" s="20">
        <f t="shared" si="70"/>
        <v>0</v>
      </c>
      <c r="DO23" s="20">
        <f t="shared" si="71"/>
        <v>0</v>
      </c>
      <c r="DP23" s="20">
        <f t="shared" si="72"/>
        <v>0</v>
      </c>
      <c r="DQ23" s="20">
        <f t="shared" si="3"/>
        <v>0</v>
      </c>
      <c r="DR23" s="20">
        <f t="shared" si="4"/>
        <v>0</v>
      </c>
      <c r="DS23" s="53">
        <f t="shared" si="73"/>
        <v>0</v>
      </c>
      <c r="DT23" s="53">
        <f t="shared" si="74"/>
        <v>0</v>
      </c>
      <c r="DU23" s="53">
        <f t="shared" si="75"/>
        <v>0</v>
      </c>
      <c r="DV23" s="53"/>
      <c r="DW23" s="53">
        <f t="shared" si="5"/>
        <v>0</v>
      </c>
    </row>
    <row r="24" spans="1:127">
      <c r="A24" s="8">
        <v>10</v>
      </c>
      <c r="B24" s="41"/>
      <c r="C24" s="44"/>
      <c r="D24" s="45"/>
      <c r="E24" s="58"/>
      <c r="F24" s="113"/>
      <c r="G24" s="105"/>
      <c r="H24" s="106"/>
      <c r="I24" s="56"/>
      <c r="J24" s="81"/>
      <c r="K24" s="61"/>
      <c r="L24" s="107"/>
      <c r="M24" s="92"/>
      <c r="N24" s="88"/>
      <c r="O24" s="61"/>
      <c r="P24" s="61"/>
      <c r="Q24" s="56"/>
      <c r="R24" s="62"/>
      <c r="S24" s="72" t="str">
        <f t="shared" si="76"/>
        <v>非会員</v>
      </c>
      <c r="U24">
        <f t="shared" si="6"/>
        <v>0</v>
      </c>
      <c r="V24">
        <f t="shared" si="7"/>
        <v>0</v>
      </c>
      <c r="W24">
        <f t="shared" si="8"/>
        <v>0</v>
      </c>
      <c r="X24">
        <f t="shared" si="9"/>
        <v>0</v>
      </c>
      <c r="Y24">
        <f t="shared" si="10"/>
        <v>0</v>
      </c>
      <c r="Z24">
        <f t="shared" si="11"/>
        <v>0</v>
      </c>
      <c r="AA24">
        <f t="shared" si="12"/>
        <v>0</v>
      </c>
      <c r="AB24">
        <f t="shared" si="13"/>
        <v>0</v>
      </c>
      <c r="AC24">
        <f t="shared" si="14"/>
        <v>0</v>
      </c>
      <c r="AD24">
        <f t="shared" si="15"/>
        <v>0</v>
      </c>
      <c r="AE24">
        <f t="shared" si="16"/>
        <v>0</v>
      </c>
      <c r="AG24">
        <f t="shared" si="17"/>
        <v>0</v>
      </c>
      <c r="AH24">
        <f t="shared" si="18"/>
        <v>0</v>
      </c>
      <c r="AI24">
        <f t="shared" si="19"/>
        <v>0</v>
      </c>
      <c r="AJ24">
        <f t="shared" si="20"/>
        <v>0</v>
      </c>
      <c r="AK24">
        <f t="shared" si="21"/>
        <v>0</v>
      </c>
      <c r="AL24">
        <f t="shared" si="22"/>
        <v>0</v>
      </c>
      <c r="AN24">
        <f t="shared" si="23"/>
        <v>0</v>
      </c>
      <c r="AO24">
        <f t="shared" si="24"/>
        <v>0</v>
      </c>
      <c r="AP24">
        <f t="shared" si="25"/>
        <v>0</v>
      </c>
      <c r="AQ24">
        <f t="shared" si="26"/>
        <v>0</v>
      </c>
      <c r="AR24">
        <f t="shared" si="27"/>
        <v>0</v>
      </c>
      <c r="AS24">
        <f t="shared" si="28"/>
        <v>0</v>
      </c>
      <c r="AT24">
        <f t="shared" si="29"/>
        <v>0</v>
      </c>
      <c r="AU24">
        <f t="shared" si="30"/>
        <v>0</v>
      </c>
      <c r="AV24">
        <f t="shared" si="31"/>
        <v>0</v>
      </c>
      <c r="AW24">
        <f t="shared" si="32"/>
        <v>0</v>
      </c>
      <c r="BA24">
        <f t="shared" si="33"/>
        <v>0</v>
      </c>
      <c r="BB24">
        <f t="shared" si="34"/>
        <v>0</v>
      </c>
      <c r="BC24">
        <f t="shared" si="35"/>
        <v>0</v>
      </c>
      <c r="BL24">
        <f t="shared" si="36"/>
        <v>0</v>
      </c>
      <c r="BN24">
        <f t="shared" si="37"/>
        <v>0</v>
      </c>
      <c r="BO24">
        <f t="shared" si="38"/>
        <v>0</v>
      </c>
      <c r="BQ24">
        <f t="shared" si="39"/>
        <v>0</v>
      </c>
      <c r="BS24">
        <f t="shared" si="40"/>
        <v>0</v>
      </c>
      <c r="BW24">
        <f t="shared" si="41"/>
        <v>0</v>
      </c>
      <c r="BY24">
        <f t="shared" si="42"/>
        <v>0</v>
      </c>
      <c r="BZ24">
        <f t="shared" si="43"/>
        <v>0</v>
      </c>
      <c r="CC24">
        <f t="shared" si="44"/>
        <v>0</v>
      </c>
      <c r="CD24">
        <f t="shared" si="45"/>
        <v>0</v>
      </c>
      <c r="CE24">
        <f t="shared" si="46"/>
        <v>0</v>
      </c>
      <c r="CF24">
        <f t="shared" si="47"/>
        <v>0</v>
      </c>
      <c r="CG24">
        <f t="shared" si="48"/>
        <v>0</v>
      </c>
      <c r="CH24">
        <f t="shared" si="49"/>
        <v>0</v>
      </c>
      <c r="CK24">
        <f t="shared" si="50"/>
        <v>0</v>
      </c>
      <c r="CM24">
        <f t="shared" si="0"/>
        <v>0</v>
      </c>
      <c r="CN24">
        <f t="shared" si="51"/>
        <v>0</v>
      </c>
      <c r="CO24">
        <f t="shared" si="52"/>
        <v>0</v>
      </c>
      <c r="CP24" t="str">
        <f t="shared" si="1"/>
        <v/>
      </c>
      <c r="CQ24">
        <f t="shared" si="78"/>
        <v>1</v>
      </c>
      <c r="CR24" s="20">
        <f t="shared" si="2"/>
        <v>0</v>
      </c>
      <c r="CS24" s="20">
        <f>IF(B10="法人会員",1,0)</f>
        <v>0</v>
      </c>
      <c r="CT24" s="20">
        <f>IF(B10="準法人会員",1,0)</f>
        <v>0</v>
      </c>
      <c r="CU24" s="20">
        <f t="shared" si="54"/>
        <v>0</v>
      </c>
      <c r="CV24" s="20">
        <f t="shared" si="55"/>
        <v>0</v>
      </c>
      <c r="CW24" s="70">
        <f t="shared" si="56"/>
        <v>0</v>
      </c>
      <c r="CX24" s="70">
        <f t="shared" si="57"/>
        <v>0</v>
      </c>
      <c r="CY24" s="20">
        <f t="shared" si="58"/>
        <v>0</v>
      </c>
      <c r="CZ24" s="20">
        <f t="shared" si="59"/>
        <v>0</v>
      </c>
      <c r="DA24" s="20">
        <f t="shared" si="60"/>
        <v>0</v>
      </c>
      <c r="DB24" s="20">
        <f t="shared" si="61"/>
        <v>0</v>
      </c>
      <c r="DC24" s="20">
        <f t="shared" si="62"/>
        <v>0</v>
      </c>
      <c r="DD24" s="70"/>
      <c r="DE24" s="20">
        <f t="shared" si="77"/>
        <v>0</v>
      </c>
      <c r="DF24" s="20">
        <f t="shared" si="63"/>
        <v>0</v>
      </c>
      <c r="DG24" s="20">
        <f t="shared" si="64"/>
        <v>0</v>
      </c>
      <c r="DH24" s="20">
        <f t="shared" si="65"/>
        <v>0</v>
      </c>
      <c r="DI24" s="20">
        <f t="shared" si="66"/>
        <v>0</v>
      </c>
      <c r="DJ24" s="20">
        <f t="shared" si="67"/>
        <v>0</v>
      </c>
      <c r="DK24" s="20">
        <f t="shared" si="68"/>
        <v>0</v>
      </c>
      <c r="DL24" s="20">
        <f t="shared" si="69"/>
        <v>0</v>
      </c>
      <c r="DM24" s="70"/>
      <c r="DN24" s="20">
        <f t="shared" si="70"/>
        <v>0</v>
      </c>
      <c r="DO24" s="20">
        <f t="shared" si="71"/>
        <v>0</v>
      </c>
      <c r="DP24" s="20">
        <f t="shared" si="72"/>
        <v>0</v>
      </c>
      <c r="DQ24" s="20">
        <f t="shared" si="3"/>
        <v>0</v>
      </c>
      <c r="DR24" s="20">
        <f t="shared" si="4"/>
        <v>0</v>
      </c>
      <c r="DS24" s="53">
        <f t="shared" si="73"/>
        <v>0</v>
      </c>
      <c r="DT24" s="53">
        <f t="shared" si="74"/>
        <v>0</v>
      </c>
      <c r="DU24" s="53">
        <f t="shared" si="75"/>
        <v>0</v>
      </c>
      <c r="DV24" s="53"/>
      <c r="DW24" s="53">
        <f t="shared" si="5"/>
        <v>0</v>
      </c>
    </row>
    <row r="25" spans="1:127">
      <c r="A25" s="6">
        <v>11</v>
      </c>
      <c r="B25" s="37"/>
      <c r="C25" s="43"/>
      <c r="D25" s="42"/>
      <c r="E25" s="57"/>
      <c r="F25" s="110"/>
      <c r="G25" s="102"/>
      <c r="H25" s="103"/>
      <c r="I25" s="55"/>
      <c r="J25" s="80"/>
      <c r="K25" s="59"/>
      <c r="L25" s="104"/>
      <c r="M25" s="91"/>
      <c r="N25" s="87"/>
      <c r="O25" s="59"/>
      <c r="P25" s="59"/>
      <c r="Q25" s="55"/>
      <c r="R25" s="60"/>
      <c r="S25" s="71" t="str">
        <f>IF(OR(CS25=1,CU25=1),"会員","非会員")</f>
        <v>非会員</v>
      </c>
      <c r="U25">
        <f t="shared" si="6"/>
        <v>0</v>
      </c>
      <c r="V25">
        <f t="shared" si="7"/>
        <v>0</v>
      </c>
      <c r="W25">
        <f t="shared" si="8"/>
        <v>0</v>
      </c>
      <c r="X25">
        <f t="shared" si="9"/>
        <v>0</v>
      </c>
      <c r="Y25">
        <f t="shared" si="10"/>
        <v>0</v>
      </c>
      <c r="Z25">
        <f t="shared" si="11"/>
        <v>0</v>
      </c>
      <c r="AA25">
        <f t="shared" si="12"/>
        <v>0</v>
      </c>
      <c r="AB25">
        <f t="shared" si="13"/>
        <v>0</v>
      </c>
      <c r="AC25">
        <f t="shared" si="14"/>
        <v>0</v>
      </c>
      <c r="AD25">
        <f t="shared" si="15"/>
        <v>0</v>
      </c>
      <c r="AE25">
        <f t="shared" si="16"/>
        <v>0</v>
      </c>
      <c r="AG25">
        <f t="shared" si="17"/>
        <v>0</v>
      </c>
      <c r="AH25">
        <f t="shared" si="18"/>
        <v>0</v>
      </c>
      <c r="AI25">
        <f t="shared" si="19"/>
        <v>0</v>
      </c>
      <c r="AJ25">
        <f t="shared" si="20"/>
        <v>0</v>
      </c>
      <c r="AK25">
        <f t="shared" si="21"/>
        <v>0</v>
      </c>
      <c r="AL25">
        <f t="shared" si="22"/>
        <v>0</v>
      </c>
      <c r="AN25">
        <f t="shared" si="23"/>
        <v>0</v>
      </c>
      <c r="AO25">
        <f t="shared" si="24"/>
        <v>0</v>
      </c>
      <c r="AP25">
        <f t="shared" si="25"/>
        <v>0</v>
      </c>
      <c r="AQ25">
        <f t="shared" si="26"/>
        <v>0</v>
      </c>
      <c r="AR25">
        <f t="shared" si="27"/>
        <v>0</v>
      </c>
      <c r="AS25">
        <f t="shared" si="28"/>
        <v>0</v>
      </c>
      <c r="AT25">
        <f t="shared" si="29"/>
        <v>0</v>
      </c>
      <c r="AU25">
        <f t="shared" si="30"/>
        <v>0</v>
      </c>
      <c r="AV25">
        <f t="shared" si="31"/>
        <v>0</v>
      </c>
      <c r="AW25">
        <f t="shared" si="32"/>
        <v>0</v>
      </c>
      <c r="BA25">
        <f t="shared" si="33"/>
        <v>0</v>
      </c>
      <c r="BB25">
        <f t="shared" si="34"/>
        <v>0</v>
      </c>
      <c r="BC25">
        <f t="shared" si="35"/>
        <v>0</v>
      </c>
      <c r="BL25">
        <f t="shared" si="36"/>
        <v>0</v>
      </c>
      <c r="BN25">
        <f t="shared" si="37"/>
        <v>0</v>
      </c>
      <c r="BO25">
        <f t="shared" si="38"/>
        <v>0</v>
      </c>
      <c r="BQ25">
        <f t="shared" si="39"/>
        <v>0</v>
      </c>
      <c r="BS25">
        <f t="shared" si="40"/>
        <v>0</v>
      </c>
      <c r="BW25">
        <f t="shared" si="41"/>
        <v>0</v>
      </c>
      <c r="BY25">
        <f t="shared" si="42"/>
        <v>0</v>
      </c>
      <c r="BZ25">
        <f t="shared" si="43"/>
        <v>0</v>
      </c>
      <c r="CC25">
        <f t="shared" si="44"/>
        <v>0</v>
      </c>
      <c r="CD25">
        <f t="shared" si="45"/>
        <v>0</v>
      </c>
      <c r="CE25">
        <f t="shared" si="46"/>
        <v>0</v>
      </c>
      <c r="CF25">
        <f t="shared" si="47"/>
        <v>0</v>
      </c>
      <c r="CG25">
        <f t="shared" si="48"/>
        <v>0</v>
      </c>
      <c r="CH25">
        <f t="shared" si="49"/>
        <v>0</v>
      </c>
      <c r="CK25">
        <f t="shared" si="50"/>
        <v>0</v>
      </c>
      <c r="CM25">
        <f t="shared" si="0"/>
        <v>0</v>
      </c>
      <c r="CN25">
        <f t="shared" si="51"/>
        <v>0</v>
      </c>
      <c r="CO25">
        <f t="shared" si="52"/>
        <v>0</v>
      </c>
      <c r="CP25" t="str">
        <f t="shared" si="1"/>
        <v/>
      </c>
      <c r="CQ25">
        <f t="shared" si="78"/>
        <v>1</v>
      </c>
      <c r="CR25" s="20">
        <f t="shared" si="2"/>
        <v>0</v>
      </c>
      <c r="CS25" s="20">
        <f>IF(B10="法人会員",1,0)</f>
        <v>0</v>
      </c>
      <c r="CT25" s="20"/>
      <c r="CU25" s="20">
        <f t="shared" si="54"/>
        <v>0</v>
      </c>
      <c r="CV25" s="20">
        <f t="shared" si="55"/>
        <v>0</v>
      </c>
      <c r="CW25" s="70">
        <f t="shared" si="56"/>
        <v>0</v>
      </c>
      <c r="CX25" s="70">
        <f t="shared" si="57"/>
        <v>0</v>
      </c>
      <c r="CY25" s="20">
        <f t="shared" si="58"/>
        <v>0</v>
      </c>
      <c r="CZ25" s="20">
        <f t="shared" si="59"/>
        <v>0</v>
      </c>
      <c r="DA25" s="20">
        <f t="shared" si="60"/>
        <v>0</v>
      </c>
      <c r="DB25" s="20">
        <f t="shared" si="61"/>
        <v>0</v>
      </c>
      <c r="DC25" s="20">
        <f t="shared" si="62"/>
        <v>0</v>
      </c>
      <c r="DD25" s="70"/>
      <c r="DE25" s="20">
        <f t="shared" si="77"/>
        <v>0</v>
      </c>
      <c r="DF25" s="20">
        <f t="shared" si="63"/>
        <v>0</v>
      </c>
      <c r="DG25" s="20">
        <f t="shared" si="64"/>
        <v>0</v>
      </c>
      <c r="DH25" s="20">
        <f t="shared" si="65"/>
        <v>0</v>
      </c>
      <c r="DI25" s="20">
        <f t="shared" si="66"/>
        <v>0</v>
      </c>
      <c r="DJ25" s="20">
        <f t="shared" si="67"/>
        <v>0</v>
      </c>
      <c r="DK25" s="20">
        <f t="shared" si="68"/>
        <v>0</v>
      </c>
      <c r="DL25" s="20">
        <f t="shared" si="69"/>
        <v>0</v>
      </c>
      <c r="DM25" s="70"/>
      <c r="DN25" s="20">
        <f t="shared" si="70"/>
        <v>0</v>
      </c>
      <c r="DO25" s="20">
        <f t="shared" si="71"/>
        <v>0</v>
      </c>
      <c r="DP25" s="20">
        <f t="shared" si="72"/>
        <v>0</v>
      </c>
      <c r="DQ25" s="20">
        <f t="shared" si="3"/>
        <v>0</v>
      </c>
      <c r="DR25" s="20">
        <f t="shared" si="4"/>
        <v>0</v>
      </c>
      <c r="DS25" s="53">
        <f t="shared" si="73"/>
        <v>0</v>
      </c>
      <c r="DT25" s="53">
        <f t="shared" si="74"/>
        <v>0</v>
      </c>
      <c r="DU25" s="53">
        <f t="shared" si="75"/>
        <v>0</v>
      </c>
      <c r="DV25" s="53"/>
      <c r="DW25" s="53">
        <f t="shared" si="5"/>
        <v>0</v>
      </c>
    </row>
    <row r="26" spans="1:127">
      <c r="A26" s="6">
        <v>12</v>
      </c>
      <c r="B26" s="37"/>
      <c r="C26" s="43"/>
      <c r="D26" s="42"/>
      <c r="E26" s="57"/>
      <c r="F26" s="110"/>
      <c r="G26" s="102"/>
      <c r="H26" s="103"/>
      <c r="I26" s="55"/>
      <c r="J26" s="80"/>
      <c r="K26" s="59"/>
      <c r="L26" s="104"/>
      <c r="M26" s="91"/>
      <c r="N26" s="87"/>
      <c r="O26" s="59"/>
      <c r="P26" s="59"/>
      <c r="Q26" s="55"/>
      <c r="R26" s="60"/>
      <c r="S26" s="71" t="str">
        <f t="shared" si="76"/>
        <v>非会員</v>
      </c>
      <c r="U26">
        <f t="shared" si="6"/>
        <v>0</v>
      </c>
      <c r="V26">
        <f t="shared" si="7"/>
        <v>0</v>
      </c>
      <c r="W26">
        <f t="shared" si="8"/>
        <v>0</v>
      </c>
      <c r="X26">
        <f t="shared" si="9"/>
        <v>0</v>
      </c>
      <c r="Y26">
        <f t="shared" si="10"/>
        <v>0</v>
      </c>
      <c r="Z26">
        <f t="shared" si="11"/>
        <v>0</v>
      </c>
      <c r="AA26">
        <f t="shared" si="12"/>
        <v>0</v>
      </c>
      <c r="AB26">
        <f t="shared" si="13"/>
        <v>0</v>
      </c>
      <c r="AC26">
        <f t="shared" si="14"/>
        <v>0</v>
      </c>
      <c r="AD26">
        <f t="shared" si="15"/>
        <v>0</v>
      </c>
      <c r="AE26">
        <f t="shared" si="16"/>
        <v>0</v>
      </c>
      <c r="AG26">
        <f t="shared" si="17"/>
        <v>0</v>
      </c>
      <c r="AH26">
        <f t="shared" si="18"/>
        <v>0</v>
      </c>
      <c r="AI26">
        <f t="shared" si="19"/>
        <v>0</v>
      </c>
      <c r="AJ26">
        <f t="shared" si="20"/>
        <v>0</v>
      </c>
      <c r="AK26">
        <f t="shared" si="21"/>
        <v>0</v>
      </c>
      <c r="AL26">
        <f t="shared" si="22"/>
        <v>0</v>
      </c>
      <c r="AN26">
        <f t="shared" si="23"/>
        <v>0</v>
      </c>
      <c r="AO26">
        <f t="shared" si="24"/>
        <v>0</v>
      </c>
      <c r="AP26">
        <f t="shared" si="25"/>
        <v>0</v>
      </c>
      <c r="AQ26">
        <f t="shared" si="26"/>
        <v>0</v>
      </c>
      <c r="AR26">
        <f t="shared" si="27"/>
        <v>0</v>
      </c>
      <c r="AS26">
        <f t="shared" si="28"/>
        <v>0</v>
      </c>
      <c r="AT26">
        <f t="shared" si="29"/>
        <v>0</v>
      </c>
      <c r="AU26">
        <f t="shared" si="30"/>
        <v>0</v>
      </c>
      <c r="AV26">
        <f t="shared" si="31"/>
        <v>0</v>
      </c>
      <c r="AW26">
        <f t="shared" si="32"/>
        <v>0</v>
      </c>
      <c r="BA26">
        <f t="shared" si="33"/>
        <v>0</v>
      </c>
      <c r="BB26">
        <f t="shared" si="34"/>
        <v>0</v>
      </c>
      <c r="BC26">
        <f t="shared" si="35"/>
        <v>0</v>
      </c>
      <c r="BL26">
        <f t="shared" si="36"/>
        <v>0</v>
      </c>
      <c r="BN26">
        <f t="shared" si="37"/>
        <v>0</v>
      </c>
      <c r="BO26">
        <f t="shared" si="38"/>
        <v>0</v>
      </c>
      <c r="BQ26">
        <f t="shared" si="39"/>
        <v>0</v>
      </c>
      <c r="BS26">
        <f t="shared" si="40"/>
        <v>0</v>
      </c>
      <c r="BW26">
        <f t="shared" si="41"/>
        <v>0</v>
      </c>
      <c r="BY26">
        <f t="shared" si="42"/>
        <v>0</v>
      </c>
      <c r="BZ26">
        <f t="shared" si="43"/>
        <v>0</v>
      </c>
      <c r="CC26">
        <f t="shared" si="44"/>
        <v>0</v>
      </c>
      <c r="CD26">
        <f t="shared" si="45"/>
        <v>0</v>
      </c>
      <c r="CE26">
        <f t="shared" si="46"/>
        <v>0</v>
      </c>
      <c r="CF26">
        <f t="shared" si="47"/>
        <v>0</v>
      </c>
      <c r="CG26">
        <f t="shared" si="48"/>
        <v>0</v>
      </c>
      <c r="CH26">
        <f t="shared" si="49"/>
        <v>0</v>
      </c>
      <c r="CK26">
        <f t="shared" si="50"/>
        <v>0</v>
      </c>
      <c r="CM26">
        <f t="shared" si="0"/>
        <v>0</v>
      </c>
      <c r="CN26">
        <f t="shared" si="51"/>
        <v>0</v>
      </c>
      <c r="CO26">
        <f t="shared" si="52"/>
        <v>0</v>
      </c>
      <c r="CP26" t="str">
        <f t="shared" si="1"/>
        <v/>
      </c>
      <c r="CQ26">
        <f t="shared" si="78"/>
        <v>1</v>
      </c>
      <c r="CR26" s="20">
        <f t="shared" si="2"/>
        <v>0</v>
      </c>
      <c r="CS26" s="20">
        <f>IF(B10="法人会員",1,0)</f>
        <v>0</v>
      </c>
      <c r="CT26" s="20"/>
      <c r="CU26" s="20">
        <f t="shared" si="54"/>
        <v>0</v>
      </c>
      <c r="CV26" s="20">
        <f t="shared" si="55"/>
        <v>0</v>
      </c>
      <c r="CW26" s="70">
        <f t="shared" si="56"/>
        <v>0</v>
      </c>
      <c r="CX26" s="70">
        <f t="shared" si="57"/>
        <v>0</v>
      </c>
      <c r="CY26" s="20">
        <f t="shared" si="58"/>
        <v>0</v>
      </c>
      <c r="CZ26" s="20">
        <f t="shared" si="59"/>
        <v>0</v>
      </c>
      <c r="DA26" s="20">
        <f t="shared" si="60"/>
        <v>0</v>
      </c>
      <c r="DB26" s="20">
        <f t="shared" si="61"/>
        <v>0</v>
      </c>
      <c r="DC26" s="20">
        <f t="shared" si="62"/>
        <v>0</v>
      </c>
      <c r="DD26" s="70"/>
      <c r="DE26" s="20">
        <f t="shared" si="77"/>
        <v>0</v>
      </c>
      <c r="DF26" s="20">
        <f t="shared" si="63"/>
        <v>0</v>
      </c>
      <c r="DG26" s="20">
        <f t="shared" si="64"/>
        <v>0</v>
      </c>
      <c r="DH26" s="20">
        <f t="shared" si="65"/>
        <v>0</v>
      </c>
      <c r="DI26" s="20">
        <f t="shared" si="66"/>
        <v>0</v>
      </c>
      <c r="DJ26" s="20">
        <f t="shared" si="67"/>
        <v>0</v>
      </c>
      <c r="DK26" s="20">
        <f t="shared" si="68"/>
        <v>0</v>
      </c>
      <c r="DL26" s="20">
        <f t="shared" si="69"/>
        <v>0</v>
      </c>
      <c r="DM26" s="70"/>
      <c r="DN26" s="20">
        <f t="shared" si="70"/>
        <v>0</v>
      </c>
      <c r="DO26" s="20">
        <f t="shared" si="71"/>
        <v>0</v>
      </c>
      <c r="DP26" s="20">
        <f t="shared" si="72"/>
        <v>0</v>
      </c>
      <c r="DQ26" s="20">
        <f t="shared" si="3"/>
        <v>0</v>
      </c>
      <c r="DR26" s="20">
        <f t="shared" si="4"/>
        <v>0</v>
      </c>
      <c r="DS26" s="53">
        <f t="shared" si="73"/>
        <v>0</v>
      </c>
      <c r="DT26" s="53">
        <f t="shared" si="74"/>
        <v>0</v>
      </c>
      <c r="DU26" s="53">
        <f t="shared" si="75"/>
        <v>0</v>
      </c>
      <c r="DV26" s="53"/>
      <c r="DW26" s="53">
        <f t="shared" si="5"/>
        <v>0</v>
      </c>
    </row>
    <row r="27" spans="1:127">
      <c r="A27" s="6">
        <v>13</v>
      </c>
      <c r="B27" s="37"/>
      <c r="C27" s="43"/>
      <c r="D27" s="42"/>
      <c r="E27" s="57"/>
      <c r="F27" s="110"/>
      <c r="G27" s="102"/>
      <c r="H27" s="103"/>
      <c r="I27" s="55"/>
      <c r="J27" s="80"/>
      <c r="K27" s="59"/>
      <c r="L27" s="104"/>
      <c r="M27" s="91"/>
      <c r="N27" s="87"/>
      <c r="O27" s="59"/>
      <c r="P27" s="59"/>
      <c r="Q27" s="55"/>
      <c r="R27" s="60"/>
      <c r="S27" s="71" t="str">
        <f t="shared" si="76"/>
        <v>非会員</v>
      </c>
      <c r="U27">
        <f t="shared" si="6"/>
        <v>0</v>
      </c>
      <c r="V27">
        <f t="shared" si="7"/>
        <v>0</v>
      </c>
      <c r="W27">
        <f t="shared" si="8"/>
        <v>0</v>
      </c>
      <c r="X27">
        <f t="shared" si="9"/>
        <v>0</v>
      </c>
      <c r="Y27">
        <f t="shared" si="10"/>
        <v>0</v>
      </c>
      <c r="Z27">
        <f t="shared" si="11"/>
        <v>0</v>
      </c>
      <c r="AA27">
        <f t="shared" si="12"/>
        <v>0</v>
      </c>
      <c r="AB27">
        <f t="shared" si="13"/>
        <v>0</v>
      </c>
      <c r="AC27">
        <f t="shared" si="14"/>
        <v>0</v>
      </c>
      <c r="AD27">
        <f t="shared" si="15"/>
        <v>0</v>
      </c>
      <c r="AE27">
        <f t="shared" si="16"/>
        <v>0</v>
      </c>
      <c r="AG27">
        <f t="shared" si="17"/>
        <v>0</v>
      </c>
      <c r="AH27">
        <f t="shared" si="18"/>
        <v>0</v>
      </c>
      <c r="AI27">
        <f t="shared" si="19"/>
        <v>0</v>
      </c>
      <c r="AJ27">
        <f t="shared" si="20"/>
        <v>0</v>
      </c>
      <c r="AK27">
        <f t="shared" si="21"/>
        <v>0</v>
      </c>
      <c r="AL27">
        <f t="shared" si="22"/>
        <v>0</v>
      </c>
      <c r="AN27">
        <f t="shared" si="23"/>
        <v>0</v>
      </c>
      <c r="AO27">
        <f t="shared" si="24"/>
        <v>0</v>
      </c>
      <c r="AP27">
        <f t="shared" si="25"/>
        <v>0</v>
      </c>
      <c r="AQ27">
        <f t="shared" si="26"/>
        <v>0</v>
      </c>
      <c r="AR27">
        <f t="shared" si="27"/>
        <v>0</v>
      </c>
      <c r="AS27">
        <f t="shared" si="28"/>
        <v>0</v>
      </c>
      <c r="AT27">
        <f t="shared" si="29"/>
        <v>0</v>
      </c>
      <c r="AU27">
        <f t="shared" si="30"/>
        <v>0</v>
      </c>
      <c r="AV27">
        <f t="shared" si="31"/>
        <v>0</v>
      </c>
      <c r="AW27">
        <f t="shared" si="32"/>
        <v>0</v>
      </c>
      <c r="BA27">
        <f t="shared" si="33"/>
        <v>0</v>
      </c>
      <c r="BB27">
        <f t="shared" si="34"/>
        <v>0</v>
      </c>
      <c r="BC27">
        <f t="shared" si="35"/>
        <v>0</v>
      </c>
      <c r="BL27">
        <f t="shared" si="36"/>
        <v>0</v>
      </c>
      <c r="BN27">
        <f t="shared" si="37"/>
        <v>0</v>
      </c>
      <c r="BO27">
        <f t="shared" si="38"/>
        <v>0</v>
      </c>
      <c r="BQ27">
        <f t="shared" si="39"/>
        <v>0</v>
      </c>
      <c r="BS27">
        <f t="shared" si="40"/>
        <v>0</v>
      </c>
      <c r="BW27">
        <f t="shared" si="41"/>
        <v>0</v>
      </c>
      <c r="BY27">
        <f t="shared" si="42"/>
        <v>0</v>
      </c>
      <c r="BZ27">
        <f t="shared" si="43"/>
        <v>0</v>
      </c>
      <c r="CC27">
        <f t="shared" si="44"/>
        <v>0</v>
      </c>
      <c r="CD27">
        <f t="shared" si="45"/>
        <v>0</v>
      </c>
      <c r="CE27">
        <f t="shared" si="46"/>
        <v>0</v>
      </c>
      <c r="CF27">
        <f t="shared" si="47"/>
        <v>0</v>
      </c>
      <c r="CG27">
        <f t="shared" si="48"/>
        <v>0</v>
      </c>
      <c r="CH27">
        <f t="shared" si="49"/>
        <v>0</v>
      </c>
      <c r="CK27">
        <f t="shared" si="50"/>
        <v>0</v>
      </c>
      <c r="CM27">
        <f t="shared" si="0"/>
        <v>0</v>
      </c>
      <c r="CN27">
        <f t="shared" si="51"/>
        <v>0</v>
      </c>
      <c r="CO27">
        <f t="shared" si="52"/>
        <v>0</v>
      </c>
      <c r="CP27" t="str">
        <f t="shared" si="1"/>
        <v/>
      </c>
      <c r="CQ27">
        <f t="shared" si="78"/>
        <v>1</v>
      </c>
      <c r="CR27" s="20">
        <f t="shared" si="2"/>
        <v>0</v>
      </c>
      <c r="CS27" s="20">
        <f>IF(B10="法人会員",1,0)</f>
        <v>0</v>
      </c>
      <c r="CT27" s="20"/>
      <c r="CU27" s="20">
        <f t="shared" si="54"/>
        <v>0</v>
      </c>
      <c r="CV27" s="20">
        <f t="shared" si="55"/>
        <v>0</v>
      </c>
      <c r="CW27" s="70">
        <f t="shared" si="56"/>
        <v>0</v>
      </c>
      <c r="CX27" s="70">
        <f t="shared" si="57"/>
        <v>0</v>
      </c>
      <c r="CY27" s="20">
        <f t="shared" si="58"/>
        <v>0</v>
      </c>
      <c r="CZ27" s="20">
        <f t="shared" si="59"/>
        <v>0</v>
      </c>
      <c r="DA27" s="20">
        <f t="shared" si="60"/>
        <v>0</v>
      </c>
      <c r="DB27" s="20">
        <f t="shared" si="61"/>
        <v>0</v>
      </c>
      <c r="DC27" s="20">
        <f t="shared" si="62"/>
        <v>0</v>
      </c>
      <c r="DD27" s="70"/>
      <c r="DE27" s="20">
        <f t="shared" si="77"/>
        <v>0</v>
      </c>
      <c r="DF27" s="20">
        <f t="shared" si="63"/>
        <v>0</v>
      </c>
      <c r="DG27" s="20">
        <f t="shared" si="64"/>
        <v>0</v>
      </c>
      <c r="DH27" s="20">
        <f t="shared" si="65"/>
        <v>0</v>
      </c>
      <c r="DI27" s="20">
        <f t="shared" si="66"/>
        <v>0</v>
      </c>
      <c r="DJ27" s="20">
        <f t="shared" si="67"/>
        <v>0</v>
      </c>
      <c r="DK27" s="20">
        <f t="shared" si="68"/>
        <v>0</v>
      </c>
      <c r="DL27" s="20">
        <f t="shared" si="69"/>
        <v>0</v>
      </c>
      <c r="DM27" s="70"/>
      <c r="DN27" s="20">
        <f t="shared" si="70"/>
        <v>0</v>
      </c>
      <c r="DO27" s="20">
        <f t="shared" si="71"/>
        <v>0</v>
      </c>
      <c r="DP27" s="20">
        <f t="shared" si="72"/>
        <v>0</v>
      </c>
      <c r="DQ27" s="20">
        <f t="shared" si="3"/>
        <v>0</v>
      </c>
      <c r="DR27" s="20">
        <f t="shared" si="4"/>
        <v>0</v>
      </c>
      <c r="DS27" s="53">
        <f t="shared" si="73"/>
        <v>0</v>
      </c>
      <c r="DT27" s="53">
        <f t="shared" si="74"/>
        <v>0</v>
      </c>
      <c r="DU27" s="53">
        <f t="shared" si="75"/>
        <v>0</v>
      </c>
      <c r="DV27" s="53"/>
      <c r="DW27" s="53">
        <f t="shared" si="5"/>
        <v>0</v>
      </c>
    </row>
    <row r="28" spans="1:127">
      <c r="A28" s="6">
        <v>14</v>
      </c>
      <c r="B28" s="37"/>
      <c r="C28" s="43"/>
      <c r="D28" s="42"/>
      <c r="E28" s="57"/>
      <c r="F28" s="110"/>
      <c r="G28" s="102"/>
      <c r="H28" s="103"/>
      <c r="I28" s="55"/>
      <c r="J28" s="80"/>
      <c r="K28" s="59"/>
      <c r="L28" s="104"/>
      <c r="M28" s="91"/>
      <c r="N28" s="87"/>
      <c r="O28" s="59"/>
      <c r="P28" s="59"/>
      <c r="Q28" s="55"/>
      <c r="R28" s="60"/>
      <c r="S28" s="71" t="str">
        <f t="shared" si="76"/>
        <v>非会員</v>
      </c>
      <c r="U28">
        <f t="shared" si="6"/>
        <v>0</v>
      </c>
      <c r="V28">
        <f t="shared" si="7"/>
        <v>0</v>
      </c>
      <c r="W28">
        <f t="shared" si="8"/>
        <v>0</v>
      </c>
      <c r="X28">
        <f t="shared" si="9"/>
        <v>0</v>
      </c>
      <c r="Y28">
        <f t="shared" si="10"/>
        <v>0</v>
      </c>
      <c r="Z28">
        <f t="shared" si="11"/>
        <v>0</v>
      </c>
      <c r="AA28">
        <f t="shared" si="12"/>
        <v>0</v>
      </c>
      <c r="AB28">
        <f t="shared" si="13"/>
        <v>0</v>
      </c>
      <c r="AC28">
        <f t="shared" si="14"/>
        <v>0</v>
      </c>
      <c r="AD28">
        <f t="shared" si="15"/>
        <v>0</v>
      </c>
      <c r="AE28">
        <f t="shared" si="16"/>
        <v>0</v>
      </c>
      <c r="AG28">
        <f t="shared" si="17"/>
        <v>0</v>
      </c>
      <c r="AH28">
        <f t="shared" si="18"/>
        <v>0</v>
      </c>
      <c r="AI28">
        <f t="shared" si="19"/>
        <v>0</v>
      </c>
      <c r="AJ28">
        <f t="shared" si="20"/>
        <v>0</v>
      </c>
      <c r="AK28">
        <f t="shared" si="21"/>
        <v>0</v>
      </c>
      <c r="AL28">
        <f t="shared" si="22"/>
        <v>0</v>
      </c>
      <c r="AN28">
        <f t="shared" si="23"/>
        <v>0</v>
      </c>
      <c r="AO28">
        <f t="shared" si="24"/>
        <v>0</v>
      </c>
      <c r="AP28">
        <f t="shared" si="25"/>
        <v>0</v>
      </c>
      <c r="AQ28">
        <f t="shared" si="26"/>
        <v>0</v>
      </c>
      <c r="AR28">
        <f t="shared" si="27"/>
        <v>0</v>
      </c>
      <c r="AS28">
        <f t="shared" si="28"/>
        <v>0</v>
      </c>
      <c r="AT28">
        <f t="shared" si="29"/>
        <v>0</v>
      </c>
      <c r="AU28">
        <f t="shared" si="30"/>
        <v>0</v>
      </c>
      <c r="AV28">
        <f t="shared" si="31"/>
        <v>0</v>
      </c>
      <c r="AW28">
        <f t="shared" si="32"/>
        <v>0</v>
      </c>
      <c r="BA28">
        <f t="shared" si="33"/>
        <v>0</v>
      </c>
      <c r="BB28">
        <f t="shared" si="34"/>
        <v>0</v>
      </c>
      <c r="BC28">
        <f t="shared" si="35"/>
        <v>0</v>
      </c>
      <c r="BL28">
        <f t="shared" si="36"/>
        <v>0</v>
      </c>
      <c r="BN28">
        <f t="shared" si="37"/>
        <v>0</v>
      </c>
      <c r="BO28">
        <f t="shared" si="38"/>
        <v>0</v>
      </c>
      <c r="BQ28">
        <f t="shared" si="39"/>
        <v>0</v>
      </c>
      <c r="BS28">
        <f t="shared" si="40"/>
        <v>0</v>
      </c>
      <c r="BW28">
        <f t="shared" si="41"/>
        <v>0</v>
      </c>
      <c r="BY28">
        <f t="shared" si="42"/>
        <v>0</v>
      </c>
      <c r="BZ28">
        <f t="shared" si="43"/>
        <v>0</v>
      </c>
      <c r="CC28">
        <f t="shared" si="44"/>
        <v>0</v>
      </c>
      <c r="CD28">
        <f t="shared" si="45"/>
        <v>0</v>
      </c>
      <c r="CE28">
        <f t="shared" si="46"/>
        <v>0</v>
      </c>
      <c r="CF28">
        <f t="shared" si="47"/>
        <v>0</v>
      </c>
      <c r="CG28">
        <f t="shared" si="48"/>
        <v>0</v>
      </c>
      <c r="CH28">
        <f t="shared" si="49"/>
        <v>0</v>
      </c>
      <c r="CK28">
        <f t="shared" si="50"/>
        <v>0</v>
      </c>
      <c r="CM28">
        <f t="shared" si="0"/>
        <v>0</v>
      </c>
      <c r="CN28">
        <f t="shared" si="51"/>
        <v>0</v>
      </c>
      <c r="CO28">
        <f t="shared" si="52"/>
        <v>0</v>
      </c>
      <c r="CP28" t="str">
        <f t="shared" si="1"/>
        <v/>
      </c>
      <c r="CQ28">
        <f t="shared" si="78"/>
        <v>1</v>
      </c>
      <c r="CR28" s="20">
        <f t="shared" si="2"/>
        <v>0</v>
      </c>
      <c r="CS28" s="20">
        <f>IF(B10="法人会員",1,0)</f>
        <v>0</v>
      </c>
      <c r="CT28" s="20"/>
      <c r="CU28" s="20">
        <f t="shared" si="54"/>
        <v>0</v>
      </c>
      <c r="CV28" s="20">
        <f t="shared" si="55"/>
        <v>0</v>
      </c>
      <c r="CW28" s="70">
        <f t="shared" si="56"/>
        <v>0</v>
      </c>
      <c r="CX28" s="70">
        <f t="shared" si="57"/>
        <v>0</v>
      </c>
      <c r="CY28" s="20">
        <f t="shared" si="58"/>
        <v>0</v>
      </c>
      <c r="CZ28" s="20">
        <f t="shared" si="59"/>
        <v>0</v>
      </c>
      <c r="DA28" s="20">
        <f t="shared" si="60"/>
        <v>0</v>
      </c>
      <c r="DB28" s="20">
        <f t="shared" si="61"/>
        <v>0</v>
      </c>
      <c r="DC28" s="20">
        <f t="shared" si="62"/>
        <v>0</v>
      </c>
      <c r="DD28" s="70"/>
      <c r="DE28" s="20">
        <f t="shared" si="77"/>
        <v>0</v>
      </c>
      <c r="DF28" s="20">
        <f t="shared" si="63"/>
        <v>0</v>
      </c>
      <c r="DG28" s="20">
        <f t="shared" si="64"/>
        <v>0</v>
      </c>
      <c r="DH28" s="20">
        <f t="shared" si="65"/>
        <v>0</v>
      </c>
      <c r="DI28" s="20">
        <f t="shared" si="66"/>
        <v>0</v>
      </c>
      <c r="DJ28" s="20">
        <f t="shared" si="67"/>
        <v>0</v>
      </c>
      <c r="DK28" s="20">
        <f t="shared" si="68"/>
        <v>0</v>
      </c>
      <c r="DL28" s="20">
        <f t="shared" si="69"/>
        <v>0</v>
      </c>
      <c r="DM28" s="70"/>
      <c r="DN28" s="20">
        <f t="shared" si="70"/>
        <v>0</v>
      </c>
      <c r="DO28" s="20">
        <f t="shared" si="71"/>
        <v>0</v>
      </c>
      <c r="DP28" s="20">
        <f t="shared" si="72"/>
        <v>0</v>
      </c>
      <c r="DQ28" s="20">
        <f t="shared" si="3"/>
        <v>0</v>
      </c>
      <c r="DR28" s="20">
        <f t="shared" si="4"/>
        <v>0</v>
      </c>
      <c r="DS28" s="53">
        <f t="shared" si="73"/>
        <v>0</v>
      </c>
      <c r="DT28" s="53">
        <f t="shared" si="74"/>
        <v>0</v>
      </c>
      <c r="DU28" s="53">
        <f t="shared" si="75"/>
        <v>0</v>
      </c>
      <c r="DV28" s="53"/>
      <c r="DW28" s="53">
        <f t="shared" si="5"/>
        <v>0</v>
      </c>
    </row>
    <row r="29" spans="1:127">
      <c r="A29" s="8">
        <v>15</v>
      </c>
      <c r="B29" s="41"/>
      <c r="C29" s="44"/>
      <c r="D29" s="45"/>
      <c r="E29" s="58"/>
      <c r="F29" s="113"/>
      <c r="G29" s="105"/>
      <c r="H29" s="106"/>
      <c r="I29" s="56"/>
      <c r="J29" s="81"/>
      <c r="K29" s="61"/>
      <c r="L29" s="107"/>
      <c r="M29" s="92"/>
      <c r="N29" s="88"/>
      <c r="O29" s="61"/>
      <c r="P29" s="61"/>
      <c r="Q29" s="56"/>
      <c r="R29" s="62"/>
      <c r="S29" s="72" t="str">
        <f t="shared" si="76"/>
        <v>非会員</v>
      </c>
      <c r="U29">
        <f t="shared" si="6"/>
        <v>0</v>
      </c>
      <c r="V29">
        <f t="shared" si="7"/>
        <v>0</v>
      </c>
      <c r="W29">
        <f t="shared" si="8"/>
        <v>0</v>
      </c>
      <c r="X29">
        <f t="shared" si="9"/>
        <v>0</v>
      </c>
      <c r="Y29">
        <f t="shared" si="10"/>
        <v>0</v>
      </c>
      <c r="Z29">
        <f t="shared" si="11"/>
        <v>0</v>
      </c>
      <c r="AA29">
        <f t="shared" si="12"/>
        <v>0</v>
      </c>
      <c r="AB29">
        <f t="shared" si="13"/>
        <v>0</v>
      </c>
      <c r="AC29">
        <f t="shared" si="14"/>
        <v>0</v>
      </c>
      <c r="AD29">
        <f t="shared" si="15"/>
        <v>0</v>
      </c>
      <c r="AE29">
        <f t="shared" si="16"/>
        <v>0</v>
      </c>
      <c r="AG29">
        <f t="shared" si="17"/>
        <v>0</v>
      </c>
      <c r="AH29">
        <f t="shared" si="18"/>
        <v>0</v>
      </c>
      <c r="AI29">
        <f t="shared" si="19"/>
        <v>0</v>
      </c>
      <c r="AJ29">
        <f t="shared" si="20"/>
        <v>0</v>
      </c>
      <c r="AK29">
        <f t="shared" si="21"/>
        <v>0</v>
      </c>
      <c r="AL29">
        <f t="shared" si="22"/>
        <v>0</v>
      </c>
      <c r="AN29">
        <f t="shared" si="23"/>
        <v>0</v>
      </c>
      <c r="AO29">
        <f t="shared" si="24"/>
        <v>0</v>
      </c>
      <c r="AP29">
        <f t="shared" si="25"/>
        <v>0</v>
      </c>
      <c r="AQ29">
        <f t="shared" si="26"/>
        <v>0</v>
      </c>
      <c r="AR29">
        <f t="shared" si="27"/>
        <v>0</v>
      </c>
      <c r="AS29">
        <f t="shared" si="28"/>
        <v>0</v>
      </c>
      <c r="AT29">
        <f t="shared" si="29"/>
        <v>0</v>
      </c>
      <c r="AU29">
        <f t="shared" si="30"/>
        <v>0</v>
      </c>
      <c r="AV29">
        <f t="shared" si="31"/>
        <v>0</v>
      </c>
      <c r="AW29">
        <f t="shared" si="32"/>
        <v>0</v>
      </c>
      <c r="BA29">
        <f t="shared" si="33"/>
        <v>0</v>
      </c>
      <c r="BB29">
        <f t="shared" si="34"/>
        <v>0</v>
      </c>
      <c r="BC29">
        <f t="shared" si="35"/>
        <v>0</v>
      </c>
      <c r="BL29">
        <f t="shared" si="36"/>
        <v>0</v>
      </c>
      <c r="BN29">
        <f t="shared" si="37"/>
        <v>0</v>
      </c>
      <c r="BO29">
        <f t="shared" si="38"/>
        <v>0</v>
      </c>
      <c r="BQ29">
        <f t="shared" si="39"/>
        <v>0</v>
      </c>
      <c r="BS29">
        <f t="shared" si="40"/>
        <v>0</v>
      </c>
      <c r="BW29">
        <f t="shared" si="41"/>
        <v>0</v>
      </c>
      <c r="BY29">
        <f t="shared" si="42"/>
        <v>0</v>
      </c>
      <c r="BZ29">
        <f t="shared" si="43"/>
        <v>0</v>
      </c>
      <c r="CC29">
        <f t="shared" si="44"/>
        <v>0</v>
      </c>
      <c r="CD29">
        <f t="shared" si="45"/>
        <v>0</v>
      </c>
      <c r="CE29">
        <f t="shared" si="46"/>
        <v>0</v>
      </c>
      <c r="CF29">
        <f t="shared" si="47"/>
        <v>0</v>
      </c>
      <c r="CG29">
        <f t="shared" si="48"/>
        <v>0</v>
      </c>
      <c r="CH29">
        <f t="shared" si="49"/>
        <v>0</v>
      </c>
      <c r="CK29">
        <f t="shared" si="50"/>
        <v>0</v>
      </c>
      <c r="CM29">
        <f t="shared" si="0"/>
        <v>0</v>
      </c>
      <c r="CN29">
        <f t="shared" si="51"/>
        <v>0</v>
      </c>
      <c r="CO29">
        <f t="shared" si="52"/>
        <v>0</v>
      </c>
      <c r="CP29" t="str">
        <f t="shared" si="1"/>
        <v/>
      </c>
      <c r="CQ29">
        <f t="shared" si="78"/>
        <v>1</v>
      </c>
      <c r="CR29" s="20">
        <f t="shared" si="2"/>
        <v>0</v>
      </c>
      <c r="CS29" s="20">
        <f>IF(B10="法人会員",1,0)</f>
        <v>0</v>
      </c>
      <c r="CT29" s="20"/>
      <c r="CU29" s="20">
        <f t="shared" si="54"/>
        <v>0</v>
      </c>
      <c r="CV29" s="20">
        <f t="shared" si="55"/>
        <v>0</v>
      </c>
      <c r="CW29" s="70">
        <f t="shared" si="56"/>
        <v>0</v>
      </c>
      <c r="CX29" s="70">
        <f t="shared" si="57"/>
        <v>0</v>
      </c>
      <c r="CY29" s="20">
        <f t="shared" si="58"/>
        <v>0</v>
      </c>
      <c r="CZ29" s="20">
        <f t="shared" si="59"/>
        <v>0</v>
      </c>
      <c r="DA29" s="20">
        <f t="shared" si="60"/>
        <v>0</v>
      </c>
      <c r="DB29" s="20">
        <f t="shared" si="61"/>
        <v>0</v>
      </c>
      <c r="DC29" s="20">
        <f t="shared" si="62"/>
        <v>0</v>
      </c>
      <c r="DD29" s="70"/>
      <c r="DE29" s="20">
        <f t="shared" si="77"/>
        <v>0</v>
      </c>
      <c r="DF29" s="20">
        <f t="shared" si="63"/>
        <v>0</v>
      </c>
      <c r="DG29" s="20">
        <f t="shared" si="64"/>
        <v>0</v>
      </c>
      <c r="DH29" s="20">
        <f t="shared" si="65"/>
        <v>0</v>
      </c>
      <c r="DI29" s="20">
        <f t="shared" si="66"/>
        <v>0</v>
      </c>
      <c r="DJ29" s="20">
        <f t="shared" si="67"/>
        <v>0</v>
      </c>
      <c r="DK29" s="20">
        <f t="shared" si="68"/>
        <v>0</v>
      </c>
      <c r="DL29" s="20">
        <f t="shared" si="69"/>
        <v>0</v>
      </c>
      <c r="DM29" s="70"/>
      <c r="DN29" s="20">
        <f t="shared" si="70"/>
        <v>0</v>
      </c>
      <c r="DO29" s="20">
        <f t="shared" si="71"/>
        <v>0</v>
      </c>
      <c r="DP29" s="20">
        <f t="shared" si="72"/>
        <v>0</v>
      </c>
      <c r="DQ29" s="20">
        <f t="shared" si="3"/>
        <v>0</v>
      </c>
      <c r="DR29" s="20">
        <f t="shared" si="4"/>
        <v>0</v>
      </c>
      <c r="DS29" s="53">
        <f t="shared" si="73"/>
        <v>0</v>
      </c>
      <c r="DT29" s="53">
        <f t="shared" si="74"/>
        <v>0</v>
      </c>
      <c r="DU29" s="53">
        <f t="shared" si="75"/>
        <v>0</v>
      </c>
      <c r="DV29" s="53"/>
      <c r="DW29" s="53">
        <f t="shared" si="5"/>
        <v>0</v>
      </c>
    </row>
    <row r="30" spans="1:127">
      <c r="A30" s="6">
        <v>16</v>
      </c>
      <c r="B30" s="37"/>
      <c r="C30" s="43"/>
      <c r="D30" s="42"/>
      <c r="E30" s="57"/>
      <c r="F30" s="110"/>
      <c r="G30" s="102"/>
      <c r="H30" s="103"/>
      <c r="I30" s="55"/>
      <c r="J30" s="80"/>
      <c r="K30" s="59"/>
      <c r="L30" s="104"/>
      <c r="M30" s="91"/>
      <c r="N30" s="87"/>
      <c r="O30" s="59"/>
      <c r="P30" s="59"/>
      <c r="Q30" s="55"/>
      <c r="R30" s="60"/>
      <c r="S30" s="71" t="str">
        <f t="shared" si="76"/>
        <v>非会員</v>
      </c>
      <c r="U30">
        <f t="shared" si="6"/>
        <v>0</v>
      </c>
      <c r="V30">
        <f t="shared" si="7"/>
        <v>0</v>
      </c>
      <c r="W30">
        <f t="shared" si="8"/>
        <v>0</v>
      </c>
      <c r="X30">
        <f t="shared" si="9"/>
        <v>0</v>
      </c>
      <c r="Y30">
        <f t="shared" si="10"/>
        <v>0</v>
      </c>
      <c r="Z30">
        <f t="shared" si="11"/>
        <v>0</v>
      </c>
      <c r="AA30">
        <f t="shared" si="12"/>
        <v>0</v>
      </c>
      <c r="AB30">
        <f t="shared" si="13"/>
        <v>0</v>
      </c>
      <c r="AC30">
        <f t="shared" si="14"/>
        <v>0</v>
      </c>
      <c r="AD30">
        <f t="shared" si="15"/>
        <v>0</v>
      </c>
      <c r="AE30">
        <f t="shared" si="16"/>
        <v>0</v>
      </c>
      <c r="AG30">
        <f t="shared" si="17"/>
        <v>0</v>
      </c>
      <c r="AH30">
        <f t="shared" si="18"/>
        <v>0</v>
      </c>
      <c r="AI30">
        <f t="shared" si="19"/>
        <v>0</v>
      </c>
      <c r="AJ30">
        <f t="shared" si="20"/>
        <v>0</v>
      </c>
      <c r="AK30">
        <f t="shared" si="21"/>
        <v>0</v>
      </c>
      <c r="AL30">
        <f t="shared" si="22"/>
        <v>0</v>
      </c>
      <c r="AN30">
        <f t="shared" si="23"/>
        <v>0</v>
      </c>
      <c r="AO30">
        <f t="shared" si="24"/>
        <v>0</v>
      </c>
      <c r="AP30">
        <f t="shared" si="25"/>
        <v>0</v>
      </c>
      <c r="AQ30">
        <f t="shared" si="26"/>
        <v>0</v>
      </c>
      <c r="AR30">
        <f t="shared" si="27"/>
        <v>0</v>
      </c>
      <c r="AS30">
        <f t="shared" si="28"/>
        <v>0</v>
      </c>
      <c r="AT30">
        <f t="shared" si="29"/>
        <v>0</v>
      </c>
      <c r="AU30">
        <f t="shared" si="30"/>
        <v>0</v>
      </c>
      <c r="AV30">
        <f t="shared" si="31"/>
        <v>0</v>
      </c>
      <c r="AW30">
        <f t="shared" si="32"/>
        <v>0</v>
      </c>
      <c r="BA30">
        <f t="shared" si="33"/>
        <v>0</v>
      </c>
      <c r="BB30">
        <f t="shared" si="34"/>
        <v>0</v>
      </c>
      <c r="BC30">
        <f t="shared" si="35"/>
        <v>0</v>
      </c>
      <c r="BL30">
        <f t="shared" si="36"/>
        <v>0</v>
      </c>
      <c r="BN30">
        <f t="shared" si="37"/>
        <v>0</v>
      </c>
      <c r="BO30">
        <f t="shared" si="38"/>
        <v>0</v>
      </c>
      <c r="BQ30">
        <f t="shared" si="39"/>
        <v>0</v>
      </c>
      <c r="BS30">
        <f t="shared" si="40"/>
        <v>0</v>
      </c>
      <c r="BW30">
        <f t="shared" si="41"/>
        <v>0</v>
      </c>
      <c r="BY30">
        <f t="shared" si="42"/>
        <v>0</v>
      </c>
      <c r="BZ30">
        <f t="shared" si="43"/>
        <v>0</v>
      </c>
      <c r="CC30">
        <f t="shared" si="44"/>
        <v>0</v>
      </c>
      <c r="CD30">
        <f t="shared" si="45"/>
        <v>0</v>
      </c>
      <c r="CE30">
        <f t="shared" si="46"/>
        <v>0</v>
      </c>
      <c r="CF30">
        <f t="shared" si="47"/>
        <v>0</v>
      </c>
      <c r="CG30">
        <f t="shared" si="48"/>
        <v>0</v>
      </c>
      <c r="CH30">
        <f t="shared" si="49"/>
        <v>0</v>
      </c>
      <c r="CK30">
        <f t="shared" si="50"/>
        <v>0</v>
      </c>
      <c r="CM30">
        <f t="shared" si="0"/>
        <v>0</v>
      </c>
      <c r="CN30">
        <f t="shared" si="51"/>
        <v>0</v>
      </c>
      <c r="CO30">
        <f t="shared" si="52"/>
        <v>0</v>
      </c>
      <c r="CP30" t="str">
        <f t="shared" si="1"/>
        <v/>
      </c>
      <c r="CQ30">
        <f t="shared" si="78"/>
        <v>1</v>
      </c>
      <c r="CR30" s="20">
        <f t="shared" si="2"/>
        <v>0</v>
      </c>
      <c r="CS30" s="20">
        <f>IF(B10="法人会員",1,0)</f>
        <v>0</v>
      </c>
      <c r="CT30" s="20"/>
      <c r="CU30" s="20">
        <f t="shared" si="54"/>
        <v>0</v>
      </c>
      <c r="CV30" s="20">
        <f t="shared" si="55"/>
        <v>0</v>
      </c>
      <c r="CW30" s="70">
        <f t="shared" si="56"/>
        <v>0</v>
      </c>
      <c r="CX30" s="70">
        <f t="shared" si="57"/>
        <v>0</v>
      </c>
      <c r="CY30" s="20">
        <f t="shared" si="58"/>
        <v>0</v>
      </c>
      <c r="CZ30" s="20">
        <f t="shared" si="59"/>
        <v>0</v>
      </c>
      <c r="DA30" s="20">
        <f t="shared" si="60"/>
        <v>0</v>
      </c>
      <c r="DB30" s="20">
        <f t="shared" si="61"/>
        <v>0</v>
      </c>
      <c r="DC30" s="20">
        <f t="shared" si="62"/>
        <v>0</v>
      </c>
      <c r="DD30" s="70"/>
      <c r="DE30" s="20">
        <f t="shared" si="77"/>
        <v>0</v>
      </c>
      <c r="DF30" s="20">
        <f t="shared" si="63"/>
        <v>0</v>
      </c>
      <c r="DG30" s="20">
        <f t="shared" si="64"/>
        <v>0</v>
      </c>
      <c r="DH30" s="20">
        <f t="shared" si="65"/>
        <v>0</v>
      </c>
      <c r="DI30" s="20">
        <f t="shared" si="66"/>
        <v>0</v>
      </c>
      <c r="DJ30" s="20">
        <f t="shared" si="67"/>
        <v>0</v>
      </c>
      <c r="DK30" s="20">
        <f t="shared" si="68"/>
        <v>0</v>
      </c>
      <c r="DL30" s="20">
        <f t="shared" si="69"/>
        <v>0</v>
      </c>
      <c r="DM30" s="70"/>
      <c r="DN30" s="20">
        <f t="shared" si="70"/>
        <v>0</v>
      </c>
      <c r="DO30" s="20">
        <f t="shared" si="71"/>
        <v>0</v>
      </c>
      <c r="DP30" s="20">
        <f t="shared" si="72"/>
        <v>0</v>
      </c>
      <c r="DQ30" s="20">
        <f t="shared" si="3"/>
        <v>0</v>
      </c>
      <c r="DR30" s="20">
        <f t="shared" si="4"/>
        <v>0</v>
      </c>
      <c r="DS30" s="53">
        <f t="shared" si="73"/>
        <v>0</v>
      </c>
      <c r="DT30" s="53">
        <f t="shared" si="74"/>
        <v>0</v>
      </c>
      <c r="DU30" s="53">
        <f t="shared" si="75"/>
        <v>0</v>
      </c>
      <c r="DV30" s="53"/>
      <c r="DW30" s="53">
        <f t="shared" si="5"/>
        <v>0</v>
      </c>
    </row>
    <row r="31" spans="1:127">
      <c r="A31" s="6">
        <v>17</v>
      </c>
      <c r="B31" s="37"/>
      <c r="C31" s="43"/>
      <c r="D31" s="42"/>
      <c r="E31" s="57"/>
      <c r="F31" s="110"/>
      <c r="G31" s="102"/>
      <c r="H31" s="103"/>
      <c r="I31" s="55"/>
      <c r="J31" s="80"/>
      <c r="K31" s="59"/>
      <c r="L31" s="104"/>
      <c r="M31" s="91"/>
      <c r="N31" s="87"/>
      <c r="O31" s="59"/>
      <c r="P31" s="59"/>
      <c r="Q31" s="55"/>
      <c r="R31" s="60"/>
      <c r="S31" s="71" t="str">
        <f t="shared" si="76"/>
        <v>非会員</v>
      </c>
      <c r="U31">
        <f t="shared" si="6"/>
        <v>0</v>
      </c>
      <c r="V31">
        <f t="shared" si="7"/>
        <v>0</v>
      </c>
      <c r="W31">
        <f t="shared" si="8"/>
        <v>0</v>
      </c>
      <c r="X31">
        <f t="shared" si="9"/>
        <v>0</v>
      </c>
      <c r="Y31">
        <f t="shared" si="10"/>
        <v>0</v>
      </c>
      <c r="Z31">
        <f t="shared" si="11"/>
        <v>0</v>
      </c>
      <c r="AA31">
        <f t="shared" si="12"/>
        <v>0</v>
      </c>
      <c r="AB31">
        <f t="shared" si="13"/>
        <v>0</v>
      </c>
      <c r="AC31">
        <f t="shared" si="14"/>
        <v>0</v>
      </c>
      <c r="AD31">
        <f t="shared" si="15"/>
        <v>0</v>
      </c>
      <c r="AE31">
        <f t="shared" si="16"/>
        <v>0</v>
      </c>
      <c r="AG31">
        <f t="shared" si="17"/>
        <v>0</v>
      </c>
      <c r="AH31">
        <f t="shared" si="18"/>
        <v>0</v>
      </c>
      <c r="AI31">
        <f t="shared" si="19"/>
        <v>0</v>
      </c>
      <c r="AJ31">
        <f t="shared" si="20"/>
        <v>0</v>
      </c>
      <c r="AK31">
        <f t="shared" si="21"/>
        <v>0</v>
      </c>
      <c r="AL31">
        <f t="shared" si="22"/>
        <v>0</v>
      </c>
      <c r="AN31">
        <f t="shared" si="23"/>
        <v>0</v>
      </c>
      <c r="AO31">
        <f t="shared" si="24"/>
        <v>0</v>
      </c>
      <c r="AP31">
        <f t="shared" si="25"/>
        <v>0</v>
      </c>
      <c r="AQ31">
        <f t="shared" si="26"/>
        <v>0</v>
      </c>
      <c r="AR31">
        <f t="shared" si="27"/>
        <v>0</v>
      </c>
      <c r="AS31">
        <f t="shared" si="28"/>
        <v>0</v>
      </c>
      <c r="AT31">
        <f t="shared" si="29"/>
        <v>0</v>
      </c>
      <c r="AU31">
        <f t="shared" si="30"/>
        <v>0</v>
      </c>
      <c r="AV31">
        <f t="shared" si="31"/>
        <v>0</v>
      </c>
      <c r="AW31">
        <f t="shared" si="32"/>
        <v>0</v>
      </c>
      <c r="BA31">
        <f t="shared" si="33"/>
        <v>0</v>
      </c>
      <c r="BB31">
        <f t="shared" si="34"/>
        <v>0</v>
      </c>
      <c r="BC31">
        <f t="shared" si="35"/>
        <v>0</v>
      </c>
      <c r="BL31">
        <f t="shared" si="36"/>
        <v>0</v>
      </c>
      <c r="BN31">
        <f t="shared" si="37"/>
        <v>0</v>
      </c>
      <c r="BO31">
        <f t="shared" si="38"/>
        <v>0</v>
      </c>
      <c r="BQ31">
        <f t="shared" si="39"/>
        <v>0</v>
      </c>
      <c r="BS31">
        <f t="shared" si="40"/>
        <v>0</v>
      </c>
      <c r="BW31">
        <f t="shared" si="41"/>
        <v>0</v>
      </c>
      <c r="BY31">
        <f t="shared" si="42"/>
        <v>0</v>
      </c>
      <c r="BZ31">
        <f t="shared" si="43"/>
        <v>0</v>
      </c>
      <c r="CC31">
        <f t="shared" si="44"/>
        <v>0</v>
      </c>
      <c r="CD31">
        <f t="shared" si="45"/>
        <v>0</v>
      </c>
      <c r="CE31">
        <f t="shared" si="46"/>
        <v>0</v>
      </c>
      <c r="CF31">
        <f t="shared" si="47"/>
        <v>0</v>
      </c>
      <c r="CG31">
        <f t="shared" si="48"/>
        <v>0</v>
      </c>
      <c r="CH31">
        <f t="shared" si="49"/>
        <v>0</v>
      </c>
      <c r="CK31">
        <f t="shared" si="50"/>
        <v>0</v>
      </c>
      <c r="CM31">
        <f t="shared" si="0"/>
        <v>0</v>
      </c>
      <c r="CN31">
        <f t="shared" si="51"/>
        <v>0</v>
      </c>
      <c r="CO31">
        <f t="shared" si="52"/>
        <v>0</v>
      </c>
      <c r="CP31" t="str">
        <f t="shared" si="1"/>
        <v/>
      </c>
      <c r="CQ31">
        <f t="shared" si="78"/>
        <v>1</v>
      </c>
      <c r="CR31" s="20">
        <f t="shared" si="2"/>
        <v>0</v>
      </c>
      <c r="CS31" s="20">
        <f>IF(B10="法人会員",1,0)</f>
        <v>0</v>
      </c>
      <c r="CT31" s="20"/>
      <c r="CU31" s="20">
        <f t="shared" si="54"/>
        <v>0</v>
      </c>
      <c r="CV31" s="20">
        <f t="shared" si="55"/>
        <v>0</v>
      </c>
      <c r="CW31" s="70">
        <f t="shared" si="56"/>
        <v>0</v>
      </c>
      <c r="CX31" s="70">
        <f t="shared" si="57"/>
        <v>0</v>
      </c>
      <c r="CY31" s="20">
        <f t="shared" si="58"/>
        <v>0</v>
      </c>
      <c r="CZ31" s="20">
        <f t="shared" si="59"/>
        <v>0</v>
      </c>
      <c r="DA31" s="20">
        <f t="shared" si="60"/>
        <v>0</v>
      </c>
      <c r="DB31" s="20">
        <f t="shared" si="61"/>
        <v>0</v>
      </c>
      <c r="DC31" s="20">
        <f t="shared" si="62"/>
        <v>0</v>
      </c>
      <c r="DD31" s="70"/>
      <c r="DE31" s="20">
        <f t="shared" si="77"/>
        <v>0</v>
      </c>
      <c r="DF31" s="20">
        <f t="shared" si="63"/>
        <v>0</v>
      </c>
      <c r="DG31" s="20">
        <f t="shared" si="64"/>
        <v>0</v>
      </c>
      <c r="DH31" s="20">
        <f t="shared" si="65"/>
        <v>0</v>
      </c>
      <c r="DI31" s="20">
        <f t="shared" si="66"/>
        <v>0</v>
      </c>
      <c r="DJ31" s="20">
        <f t="shared" si="67"/>
        <v>0</v>
      </c>
      <c r="DK31" s="20">
        <f t="shared" si="68"/>
        <v>0</v>
      </c>
      <c r="DL31" s="20">
        <f t="shared" si="69"/>
        <v>0</v>
      </c>
      <c r="DM31" s="70"/>
      <c r="DN31" s="20">
        <f t="shared" si="70"/>
        <v>0</v>
      </c>
      <c r="DO31" s="20">
        <f t="shared" si="71"/>
        <v>0</v>
      </c>
      <c r="DP31" s="20">
        <f t="shared" si="72"/>
        <v>0</v>
      </c>
      <c r="DQ31" s="20">
        <f t="shared" si="3"/>
        <v>0</v>
      </c>
      <c r="DR31" s="20">
        <f t="shared" si="4"/>
        <v>0</v>
      </c>
      <c r="DS31" s="53">
        <f t="shared" si="73"/>
        <v>0</v>
      </c>
      <c r="DT31" s="53">
        <f t="shared" si="74"/>
        <v>0</v>
      </c>
      <c r="DU31" s="53">
        <f t="shared" si="75"/>
        <v>0</v>
      </c>
      <c r="DV31" s="53"/>
      <c r="DW31" s="53">
        <f t="shared" si="5"/>
        <v>0</v>
      </c>
    </row>
    <row r="32" spans="1:127">
      <c r="A32" s="6">
        <v>18</v>
      </c>
      <c r="B32" s="37"/>
      <c r="C32" s="43"/>
      <c r="D32" s="42"/>
      <c r="E32" s="57"/>
      <c r="F32" s="110"/>
      <c r="G32" s="102"/>
      <c r="H32" s="103"/>
      <c r="I32" s="55"/>
      <c r="J32" s="80"/>
      <c r="K32" s="59"/>
      <c r="L32" s="104"/>
      <c r="M32" s="91"/>
      <c r="N32" s="87"/>
      <c r="O32" s="59"/>
      <c r="P32" s="59"/>
      <c r="Q32" s="55"/>
      <c r="R32" s="60"/>
      <c r="S32" s="71" t="str">
        <f t="shared" si="76"/>
        <v>非会員</v>
      </c>
      <c r="U32">
        <f t="shared" si="6"/>
        <v>0</v>
      </c>
      <c r="V32">
        <f t="shared" si="7"/>
        <v>0</v>
      </c>
      <c r="W32">
        <f t="shared" si="8"/>
        <v>0</v>
      </c>
      <c r="X32">
        <f t="shared" si="9"/>
        <v>0</v>
      </c>
      <c r="Y32">
        <f t="shared" si="10"/>
        <v>0</v>
      </c>
      <c r="Z32">
        <f t="shared" si="11"/>
        <v>0</v>
      </c>
      <c r="AA32">
        <f t="shared" si="12"/>
        <v>0</v>
      </c>
      <c r="AB32">
        <f t="shared" si="13"/>
        <v>0</v>
      </c>
      <c r="AC32">
        <f t="shared" si="14"/>
        <v>0</v>
      </c>
      <c r="AD32">
        <f t="shared" si="15"/>
        <v>0</v>
      </c>
      <c r="AE32">
        <f t="shared" si="16"/>
        <v>0</v>
      </c>
      <c r="AG32">
        <f t="shared" si="17"/>
        <v>0</v>
      </c>
      <c r="AH32">
        <f t="shared" si="18"/>
        <v>0</v>
      </c>
      <c r="AI32">
        <f t="shared" si="19"/>
        <v>0</v>
      </c>
      <c r="AJ32">
        <f t="shared" si="20"/>
        <v>0</v>
      </c>
      <c r="AK32">
        <f t="shared" si="21"/>
        <v>0</v>
      </c>
      <c r="AL32">
        <f t="shared" si="22"/>
        <v>0</v>
      </c>
      <c r="AN32">
        <f t="shared" si="23"/>
        <v>0</v>
      </c>
      <c r="AO32">
        <f t="shared" si="24"/>
        <v>0</v>
      </c>
      <c r="AP32">
        <f t="shared" si="25"/>
        <v>0</v>
      </c>
      <c r="AQ32">
        <f t="shared" si="26"/>
        <v>0</v>
      </c>
      <c r="AR32">
        <f t="shared" si="27"/>
        <v>0</v>
      </c>
      <c r="AS32">
        <f t="shared" si="28"/>
        <v>0</v>
      </c>
      <c r="AT32">
        <f t="shared" si="29"/>
        <v>0</v>
      </c>
      <c r="AU32">
        <f t="shared" si="30"/>
        <v>0</v>
      </c>
      <c r="AV32">
        <f t="shared" si="31"/>
        <v>0</v>
      </c>
      <c r="AW32">
        <f t="shared" si="32"/>
        <v>0</v>
      </c>
      <c r="BA32">
        <f t="shared" si="33"/>
        <v>0</v>
      </c>
      <c r="BB32">
        <f t="shared" si="34"/>
        <v>0</v>
      </c>
      <c r="BC32">
        <f t="shared" si="35"/>
        <v>0</v>
      </c>
      <c r="BL32">
        <f t="shared" si="36"/>
        <v>0</v>
      </c>
      <c r="BN32">
        <f t="shared" si="37"/>
        <v>0</v>
      </c>
      <c r="BO32">
        <f t="shared" si="38"/>
        <v>0</v>
      </c>
      <c r="BQ32">
        <f t="shared" si="39"/>
        <v>0</v>
      </c>
      <c r="BS32">
        <f t="shared" si="40"/>
        <v>0</v>
      </c>
      <c r="BW32">
        <f t="shared" si="41"/>
        <v>0</v>
      </c>
      <c r="BY32">
        <f t="shared" si="42"/>
        <v>0</v>
      </c>
      <c r="BZ32">
        <f t="shared" si="43"/>
        <v>0</v>
      </c>
      <c r="CC32">
        <f t="shared" si="44"/>
        <v>0</v>
      </c>
      <c r="CD32">
        <f t="shared" si="45"/>
        <v>0</v>
      </c>
      <c r="CE32">
        <f t="shared" si="46"/>
        <v>0</v>
      </c>
      <c r="CF32">
        <f t="shared" si="47"/>
        <v>0</v>
      </c>
      <c r="CG32">
        <f t="shared" si="48"/>
        <v>0</v>
      </c>
      <c r="CH32">
        <f t="shared" si="49"/>
        <v>0</v>
      </c>
      <c r="CK32">
        <f t="shared" si="50"/>
        <v>0</v>
      </c>
      <c r="CM32">
        <f t="shared" si="0"/>
        <v>0</v>
      </c>
      <c r="CN32">
        <f t="shared" si="51"/>
        <v>0</v>
      </c>
      <c r="CO32">
        <f t="shared" si="52"/>
        <v>0</v>
      </c>
      <c r="CP32" t="str">
        <f t="shared" si="1"/>
        <v/>
      </c>
      <c r="CQ32">
        <f t="shared" si="78"/>
        <v>1</v>
      </c>
      <c r="CR32" s="20">
        <f t="shared" si="2"/>
        <v>0</v>
      </c>
      <c r="CS32" s="20">
        <f>IF(B10="法人会員",1,0)</f>
        <v>0</v>
      </c>
      <c r="CT32" s="20"/>
      <c r="CU32" s="20">
        <f t="shared" si="54"/>
        <v>0</v>
      </c>
      <c r="CV32" s="20">
        <f t="shared" si="55"/>
        <v>0</v>
      </c>
      <c r="CW32" s="70">
        <f t="shared" si="56"/>
        <v>0</v>
      </c>
      <c r="CX32" s="70">
        <f t="shared" si="57"/>
        <v>0</v>
      </c>
      <c r="CY32" s="20">
        <f t="shared" si="58"/>
        <v>0</v>
      </c>
      <c r="CZ32" s="20">
        <f t="shared" si="59"/>
        <v>0</v>
      </c>
      <c r="DA32" s="20">
        <f t="shared" si="60"/>
        <v>0</v>
      </c>
      <c r="DB32" s="20">
        <f t="shared" si="61"/>
        <v>0</v>
      </c>
      <c r="DC32" s="20">
        <f t="shared" si="62"/>
        <v>0</v>
      </c>
      <c r="DD32" s="70"/>
      <c r="DE32" s="20">
        <f t="shared" si="77"/>
        <v>0</v>
      </c>
      <c r="DF32" s="20">
        <f t="shared" si="63"/>
        <v>0</v>
      </c>
      <c r="DG32" s="20">
        <f t="shared" si="64"/>
        <v>0</v>
      </c>
      <c r="DH32" s="20">
        <f t="shared" si="65"/>
        <v>0</v>
      </c>
      <c r="DI32" s="20">
        <f t="shared" si="66"/>
        <v>0</v>
      </c>
      <c r="DJ32" s="20">
        <f t="shared" si="67"/>
        <v>0</v>
      </c>
      <c r="DK32" s="20">
        <f t="shared" si="68"/>
        <v>0</v>
      </c>
      <c r="DL32" s="20">
        <f t="shared" si="69"/>
        <v>0</v>
      </c>
      <c r="DM32" s="70"/>
      <c r="DN32" s="20">
        <f t="shared" si="70"/>
        <v>0</v>
      </c>
      <c r="DO32" s="20">
        <f t="shared" si="71"/>
        <v>0</v>
      </c>
      <c r="DP32" s="20">
        <f t="shared" si="72"/>
        <v>0</v>
      </c>
      <c r="DQ32" s="20">
        <f t="shared" si="3"/>
        <v>0</v>
      </c>
      <c r="DR32" s="20">
        <f t="shared" si="4"/>
        <v>0</v>
      </c>
      <c r="DS32" s="53">
        <f t="shared" si="73"/>
        <v>0</v>
      </c>
      <c r="DT32" s="53">
        <f t="shared" si="74"/>
        <v>0</v>
      </c>
      <c r="DU32" s="53">
        <f t="shared" si="75"/>
        <v>0</v>
      </c>
      <c r="DV32" s="53"/>
      <c r="DW32" s="53">
        <f t="shared" si="5"/>
        <v>0</v>
      </c>
    </row>
    <row r="33" spans="1:127">
      <c r="A33" s="6">
        <v>19</v>
      </c>
      <c r="B33" s="37"/>
      <c r="C33" s="43"/>
      <c r="D33" s="42"/>
      <c r="E33" s="57"/>
      <c r="F33" s="110"/>
      <c r="G33" s="102"/>
      <c r="H33" s="103"/>
      <c r="I33" s="55"/>
      <c r="J33" s="80"/>
      <c r="K33" s="59"/>
      <c r="L33" s="104"/>
      <c r="M33" s="91"/>
      <c r="N33" s="87"/>
      <c r="O33" s="59"/>
      <c r="P33" s="59"/>
      <c r="Q33" s="55"/>
      <c r="R33" s="60"/>
      <c r="S33" s="71" t="str">
        <f t="shared" si="76"/>
        <v>非会員</v>
      </c>
      <c r="U33">
        <f t="shared" si="6"/>
        <v>0</v>
      </c>
      <c r="V33">
        <f t="shared" si="7"/>
        <v>0</v>
      </c>
      <c r="W33">
        <f t="shared" si="8"/>
        <v>0</v>
      </c>
      <c r="X33">
        <f t="shared" si="9"/>
        <v>0</v>
      </c>
      <c r="Y33">
        <f t="shared" si="10"/>
        <v>0</v>
      </c>
      <c r="Z33">
        <f t="shared" si="11"/>
        <v>0</v>
      </c>
      <c r="AA33">
        <f t="shared" si="12"/>
        <v>0</v>
      </c>
      <c r="AB33">
        <f t="shared" si="13"/>
        <v>0</v>
      </c>
      <c r="AC33">
        <f t="shared" si="14"/>
        <v>0</v>
      </c>
      <c r="AD33">
        <f t="shared" si="15"/>
        <v>0</v>
      </c>
      <c r="AE33">
        <f t="shared" si="16"/>
        <v>0</v>
      </c>
      <c r="AG33">
        <f t="shared" si="17"/>
        <v>0</v>
      </c>
      <c r="AH33">
        <f t="shared" si="18"/>
        <v>0</v>
      </c>
      <c r="AI33">
        <f t="shared" si="19"/>
        <v>0</v>
      </c>
      <c r="AJ33">
        <f t="shared" si="20"/>
        <v>0</v>
      </c>
      <c r="AK33">
        <f t="shared" si="21"/>
        <v>0</v>
      </c>
      <c r="AL33">
        <f t="shared" si="22"/>
        <v>0</v>
      </c>
      <c r="AN33">
        <f t="shared" si="23"/>
        <v>0</v>
      </c>
      <c r="AO33">
        <f t="shared" si="24"/>
        <v>0</v>
      </c>
      <c r="AP33">
        <f t="shared" si="25"/>
        <v>0</v>
      </c>
      <c r="AQ33">
        <f t="shared" si="26"/>
        <v>0</v>
      </c>
      <c r="AR33">
        <f t="shared" si="27"/>
        <v>0</v>
      </c>
      <c r="AS33">
        <f t="shared" si="28"/>
        <v>0</v>
      </c>
      <c r="AT33">
        <f t="shared" si="29"/>
        <v>0</v>
      </c>
      <c r="AU33">
        <f t="shared" si="30"/>
        <v>0</v>
      </c>
      <c r="AV33">
        <f t="shared" si="31"/>
        <v>0</v>
      </c>
      <c r="AW33">
        <f t="shared" si="32"/>
        <v>0</v>
      </c>
      <c r="BA33">
        <f t="shared" si="33"/>
        <v>0</v>
      </c>
      <c r="BB33">
        <f t="shared" si="34"/>
        <v>0</v>
      </c>
      <c r="BC33">
        <f t="shared" si="35"/>
        <v>0</v>
      </c>
      <c r="BL33">
        <f t="shared" si="36"/>
        <v>0</v>
      </c>
      <c r="BN33">
        <f t="shared" si="37"/>
        <v>0</v>
      </c>
      <c r="BO33">
        <f t="shared" si="38"/>
        <v>0</v>
      </c>
      <c r="BQ33">
        <f t="shared" si="39"/>
        <v>0</v>
      </c>
      <c r="BS33">
        <f t="shared" si="40"/>
        <v>0</v>
      </c>
      <c r="BW33">
        <f t="shared" si="41"/>
        <v>0</v>
      </c>
      <c r="BY33">
        <f t="shared" si="42"/>
        <v>0</v>
      </c>
      <c r="BZ33">
        <f t="shared" si="43"/>
        <v>0</v>
      </c>
      <c r="CC33">
        <f t="shared" si="44"/>
        <v>0</v>
      </c>
      <c r="CD33">
        <f t="shared" si="45"/>
        <v>0</v>
      </c>
      <c r="CE33">
        <f t="shared" si="46"/>
        <v>0</v>
      </c>
      <c r="CF33">
        <f t="shared" si="47"/>
        <v>0</v>
      </c>
      <c r="CG33">
        <f t="shared" si="48"/>
        <v>0</v>
      </c>
      <c r="CH33">
        <f t="shared" si="49"/>
        <v>0</v>
      </c>
      <c r="CK33">
        <f t="shared" si="50"/>
        <v>0</v>
      </c>
      <c r="CM33">
        <f t="shared" si="0"/>
        <v>0</v>
      </c>
      <c r="CN33">
        <f t="shared" si="51"/>
        <v>0</v>
      </c>
      <c r="CO33">
        <f t="shared" si="52"/>
        <v>0</v>
      </c>
      <c r="CP33" t="str">
        <f t="shared" si="1"/>
        <v/>
      </c>
      <c r="CQ33">
        <f t="shared" si="78"/>
        <v>1</v>
      </c>
      <c r="CR33" s="20">
        <f t="shared" si="2"/>
        <v>0</v>
      </c>
      <c r="CS33" s="20">
        <f>IF(B10="法人会員",1,0)</f>
        <v>0</v>
      </c>
      <c r="CT33" s="20"/>
      <c r="CU33" s="20">
        <f t="shared" si="54"/>
        <v>0</v>
      </c>
      <c r="CV33" s="20">
        <f t="shared" si="55"/>
        <v>0</v>
      </c>
      <c r="CW33" s="70">
        <f t="shared" si="56"/>
        <v>0</v>
      </c>
      <c r="CX33" s="70">
        <f t="shared" si="57"/>
        <v>0</v>
      </c>
      <c r="CY33" s="20">
        <f t="shared" si="58"/>
        <v>0</v>
      </c>
      <c r="CZ33" s="20">
        <f t="shared" si="59"/>
        <v>0</v>
      </c>
      <c r="DA33" s="20">
        <f t="shared" si="60"/>
        <v>0</v>
      </c>
      <c r="DB33" s="20">
        <f t="shared" si="61"/>
        <v>0</v>
      </c>
      <c r="DC33" s="20">
        <f t="shared" si="62"/>
        <v>0</v>
      </c>
      <c r="DD33" s="70"/>
      <c r="DE33" s="20">
        <f t="shared" si="77"/>
        <v>0</v>
      </c>
      <c r="DF33" s="20">
        <f t="shared" si="63"/>
        <v>0</v>
      </c>
      <c r="DG33" s="20">
        <f t="shared" si="64"/>
        <v>0</v>
      </c>
      <c r="DH33" s="20">
        <f t="shared" si="65"/>
        <v>0</v>
      </c>
      <c r="DI33" s="20">
        <f t="shared" si="66"/>
        <v>0</v>
      </c>
      <c r="DJ33" s="20">
        <f t="shared" si="67"/>
        <v>0</v>
      </c>
      <c r="DK33" s="20">
        <f t="shared" si="68"/>
        <v>0</v>
      </c>
      <c r="DL33" s="20">
        <f t="shared" si="69"/>
        <v>0</v>
      </c>
      <c r="DM33" s="70"/>
      <c r="DN33" s="20">
        <f t="shared" si="70"/>
        <v>0</v>
      </c>
      <c r="DO33" s="20">
        <f t="shared" si="71"/>
        <v>0</v>
      </c>
      <c r="DP33" s="20">
        <f t="shared" si="72"/>
        <v>0</v>
      </c>
      <c r="DQ33" s="20">
        <f t="shared" si="3"/>
        <v>0</v>
      </c>
      <c r="DR33" s="20">
        <f t="shared" si="4"/>
        <v>0</v>
      </c>
      <c r="DS33" s="53">
        <f t="shared" si="73"/>
        <v>0</v>
      </c>
      <c r="DT33" s="53">
        <f t="shared" si="74"/>
        <v>0</v>
      </c>
      <c r="DU33" s="53">
        <f t="shared" si="75"/>
        <v>0</v>
      </c>
      <c r="DV33" s="53"/>
      <c r="DW33" s="53">
        <f t="shared" si="5"/>
        <v>0</v>
      </c>
    </row>
    <row r="34" spans="1:127">
      <c r="A34" s="8">
        <v>20</v>
      </c>
      <c r="B34" s="41"/>
      <c r="C34" s="44"/>
      <c r="D34" s="45"/>
      <c r="E34" s="58"/>
      <c r="F34" s="113"/>
      <c r="G34" s="105"/>
      <c r="H34" s="106"/>
      <c r="I34" s="56"/>
      <c r="J34" s="81"/>
      <c r="K34" s="61"/>
      <c r="L34" s="107"/>
      <c r="M34" s="92"/>
      <c r="N34" s="88"/>
      <c r="O34" s="61"/>
      <c r="P34" s="61"/>
      <c r="Q34" s="56"/>
      <c r="R34" s="62"/>
      <c r="S34" s="72" t="str">
        <f t="shared" si="76"/>
        <v>非会員</v>
      </c>
      <c r="U34">
        <f t="shared" si="6"/>
        <v>0</v>
      </c>
      <c r="V34">
        <f t="shared" si="7"/>
        <v>0</v>
      </c>
      <c r="W34">
        <f t="shared" si="8"/>
        <v>0</v>
      </c>
      <c r="X34">
        <f t="shared" si="9"/>
        <v>0</v>
      </c>
      <c r="Y34">
        <f t="shared" si="10"/>
        <v>0</v>
      </c>
      <c r="Z34">
        <f t="shared" si="11"/>
        <v>0</v>
      </c>
      <c r="AA34">
        <f t="shared" si="12"/>
        <v>0</v>
      </c>
      <c r="AB34">
        <f t="shared" si="13"/>
        <v>0</v>
      </c>
      <c r="AC34">
        <f t="shared" si="14"/>
        <v>0</v>
      </c>
      <c r="AD34">
        <f t="shared" si="15"/>
        <v>0</v>
      </c>
      <c r="AE34">
        <f t="shared" si="16"/>
        <v>0</v>
      </c>
      <c r="AG34">
        <f t="shared" si="17"/>
        <v>0</v>
      </c>
      <c r="AH34">
        <f t="shared" si="18"/>
        <v>0</v>
      </c>
      <c r="AI34">
        <f t="shared" si="19"/>
        <v>0</v>
      </c>
      <c r="AJ34">
        <f t="shared" si="20"/>
        <v>0</v>
      </c>
      <c r="AK34">
        <f t="shared" si="21"/>
        <v>0</v>
      </c>
      <c r="AL34">
        <f t="shared" si="22"/>
        <v>0</v>
      </c>
      <c r="AN34">
        <f t="shared" si="23"/>
        <v>0</v>
      </c>
      <c r="AO34">
        <f t="shared" si="24"/>
        <v>0</v>
      </c>
      <c r="AP34">
        <f t="shared" si="25"/>
        <v>0</v>
      </c>
      <c r="AQ34">
        <f t="shared" si="26"/>
        <v>0</v>
      </c>
      <c r="AR34">
        <f t="shared" si="27"/>
        <v>0</v>
      </c>
      <c r="AS34">
        <f t="shared" si="28"/>
        <v>0</v>
      </c>
      <c r="AT34">
        <f t="shared" si="29"/>
        <v>0</v>
      </c>
      <c r="AU34">
        <f t="shared" si="30"/>
        <v>0</v>
      </c>
      <c r="AV34">
        <f t="shared" si="31"/>
        <v>0</v>
      </c>
      <c r="AW34">
        <f t="shared" si="32"/>
        <v>0</v>
      </c>
      <c r="BA34">
        <f t="shared" si="33"/>
        <v>0</v>
      </c>
      <c r="BB34">
        <f t="shared" si="34"/>
        <v>0</v>
      </c>
      <c r="BC34">
        <f t="shared" si="35"/>
        <v>0</v>
      </c>
      <c r="BL34">
        <f t="shared" si="36"/>
        <v>0</v>
      </c>
      <c r="BN34">
        <f t="shared" si="37"/>
        <v>0</v>
      </c>
      <c r="BO34">
        <f t="shared" si="38"/>
        <v>0</v>
      </c>
      <c r="BQ34">
        <f t="shared" si="39"/>
        <v>0</v>
      </c>
      <c r="BS34">
        <f t="shared" si="40"/>
        <v>0</v>
      </c>
      <c r="BW34">
        <f t="shared" si="41"/>
        <v>0</v>
      </c>
      <c r="BY34">
        <f t="shared" si="42"/>
        <v>0</v>
      </c>
      <c r="BZ34">
        <f t="shared" si="43"/>
        <v>0</v>
      </c>
      <c r="CC34">
        <f t="shared" si="44"/>
        <v>0</v>
      </c>
      <c r="CD34">
        <f t="shared" si="45"/>
        <v>0</v>
      </c>
      <c r="CE34">
        <f t="shared" si="46"/>
        <v>0</v>
      </c>
      <c r="CF34">
        <f t="shared" si="47"/>
        <v>0</v>
      </c>
      <c r="CG34">
        <f t="shared" si="48"/>
        <v>0</v>
      </c>
      <c r="CH34">
        <f t="shared" si="49"/>
        <v>0</v>
      </c>
      <c r="CK34">
        <f t="shared" si="50"/>
        <v>0</v>
      </c>
      <c r="CM34">
        <f t="shared" si="0"/>
        <v>0</v>
      </c>
      <c r="CN34">
        <f t="shared" si="51"/>
        <v>0</v>
      </c>
      <c r="CO34">
        <f t="shared" si="52"/>
        <v>0</v>
      </c>
      <c r="CP34" t="str">
        <f t="shared" si="1"/>
        <v/>
      </c>
      <c r="CQ34">
        <f t="shared" si="78"/>
        <v>1</v>
      </c>
      <c r="CR34" s="20">
        <f t="shared" si="2"/>
        <v>0</v>
      </c>
      <c r="CS34" s="20">
        <f>IF(B10="法人会員",1,0)</f>
        <v>0</v>
      </c>
      <c r="CT34" s="20"/>
      <c r="CU34" s="20">
        <f t="shared" si="54"/>
        <v>0</v>
      </c>
      <c r="CV34" s="20">
        <f t="shared" si="55"/>
        <v>0</v>
      </c>
      <c r="CW34" s="70">
        <f t="shared" si="56"/>
        <v>0</v>
      </c>
      <c r="CX34" s="70">
        <f t="shared" si="57"/>
        <v>0</v>
      </c>
      <c r="CY34" s="20">
        <f t="shared" si="58"/>
        <v>0</v>
      </c>
      <c r="CZ34" s="20">
        <f t="shared" si="59"/>
        <v>0</v>
      </c>
      <c r="DA34" s="20">
        <f t="shared" si="60"/>
        <v>0</v>
      </c>
      <c r="DB34" s="20">
        <f t="shared" si="61"/>
        <v>0</v>
      </c>
      <c r="DC34" s="20">
        <f t="shared" si="62"/>
        <v>0</v>
      </c>
      <c r="DD34" s="70"/>
      <c r="DE34" s="20">
        <f t="shared" si="77"/>
        <v>0</v>
      </c>
      <c r="DF34" s="20">
        <f t="shared" si="63"/>
        <v>0</v>
      </c>
      <c r="DG34" s="20">
        <f t="shared" si="64"/>
        <v>0</v>
      </c>
      <c r="DH34" s="20">
        <f t="shared" si="65"/>
        <v>0</v>
      </c>
      <c r="DI34" s="20">
        <f t="shared" si="66"/>
        <v>0</v>
      </c>
      <c r="DJ34" s="20">
        <f t="shared" si="67"/>
        <v>0</v>
      </c>
      <c r="DK34" s="20">
        <f t="shared" si="68"/>
        <v>0</v>
      </c>
      <c r="DL34" s="20">
        <f t="shared" si="69"/>
        <v>0</v>
      </c>
      <c r="DM34" s="70"/>
      <c r="DN34" s="20">
        <f t="shared" si="70"/>
        <v>0</v>
      </c>
      <c r="DO34" s="20">
        <f t="shared" si="71"/>
        <v>0</v>
      </c>
      <c r="DP34" s="20">
        <f t="shared" si="72"/>
        <v>0</v>
      </c>
      <c r="DQ34" s="20">
        <f t="shared" si="3"/>
        <v>0</v>
      </c>
      <c r="DR34" s="20">
        <f t="shared" si="4"/>
        <v>0</v>
      </c>
      <c r="DS34" s="53">
        <f t="shared" si="73"/>
        <v>0</v>
      </c>
      <c r="DT34" s="53">
        <f t="shared" si="74"/>
        <v>0</v>
      </c>
      <c r="DU34" s="53">
        <f t="shared" si="75"/>
        <v>0</v>
      </c>
      <c r="DV34" s="53"/>
      <c r="DW34" s="53">
        <f t="shared" si="5"/>
        <v>0</v>
      </c>
    </row>
    <row r="35" spans="1:127">
      <c r="A35" s="6">
        <v>21</v>
      </c>
      <c r="B35" s="37"/>
      <c r="C35" s="43"/>
      <c r="D35" s="42"/>
      <c r="E35" s="57"/>
      <c r="F35" s="110"/>
      <c r="G35" s="102"/>
      <c r="H35" s="103"/>
      <c r="I35" s="55"/>
      <c r="J35" s="80"/>
      <c r="K35" s="59"/>
      <c r="L35" s="104"/>
      <c r="M35" s="91"/>
      <c r="N35" s="87"/>
      <c r="O35" s="59"/>
      <c r="P35" s="59"/>
      <c r="Q35" s="55"/>
      <c r="R35" s="60"/>
      <c r="S35" s="71" t="str">
        <f t="shared" si="76"/>
        <v>非会員</v>
      </c>
      <c r="U35">
        <f t="shared" si="6"/>
        <v>0</v>
      </c>
      <c r="V35">
        <f t="shared" si="7"/>
        <v>0</v>
      </c>
      <c r="W35">
        <f t="shared" si="8"/>
        <v>0</v>
      </c>
      <c r="X35">
        <f t="shared" si="9"/>
        <v>0</v>
      </c>
      <c r="Y35">
        <f t="shared" si="10"/>
        <v>0</v>
      </c>
      <c r="Z35">
        <f t="shared" si="11"/>
        <v>0</v>
      </c>
      <c r="AA35">
        <f t="shared" si="12"/>
        <v>0</v>
      </c>
      <c r="AB35">
        <f t="shared" si="13"/>
        <v>0</v>
      </c>
      <c r="AC35">
        <f t="shared" si="14"/>
        <v>0</v>
      </c>
      <c r="AD35">
        <f t="shared" si="15"/>
        <v>0</v>
      </c>
      <c r="AE35">
        <f t="shared" si="16"/>
        <v>0</v>
      </c>
      <c r="AG35">
        <f t="shared" si="17"/>
        <v>0</v>
      </c>
      <c r="AH35">
        <f t="shared" si="18"/>
        <v>0</v>
      </c>
      <c r="AI35">
        <f t="shared" si="19"/>
        <v>0</v>
      </c>
      <c r="AJ35">
        <f t="shared" si="20"/>
        <v>0</v>
      </c>
      <c r="AK35">
        <f t="shared" si="21"/>
        <v>0</v>
      </c>
      <c r="AL35">
        <f t="shared" si="22"/>
        <v>0</v>
      </c>
      <c r="AN35">
        <f t="shared" si="23"/>
        <v>0</v>
      </c>
      <c r="AO35">
        <f t="shared" si="24"/>
        <v>0</v>
      </c>
      <c r="AP35">
        <f t="shared" si="25"/>
        <v>0</v>
      </c>
      <c r="AQ35">
        <f t="shared" si="26"/>
        <v>0</v>
      </c>
      <c r="AR35">
        <f t="shared" si="27"/>
        <v>0</v>
      </c>
      <c r="AS35">
        <f t="shared" si="28"/>
        <v>0</v>
      </c>
      <c r="AT35">
        <f t="shared" si="29"/>
        <v>0</v>
      </c>
      <c r="AU35">
        <f t="shared" si="30"/>
        <v>0</v>
      </c>
      <c r="AV35">
        <f t="shared" si="31"/>
        <v>0</v>
      </c>
      <c r="AW35">
        <f t="shared" si="32"/>
        <v>0</v>
      </c>
      <c r="BA35">
        <f t="shared" si="33"/>
        <v>0</v>
      </c>
      <c r="BB35">
        <f t="shared" si="34"/>
        <v>0</v>
      </c>
      <c r="BC35">
        <f t="shared" si="35"/>
        <v>0</v>
      </c>
      <c r="BL35">
        <f t="shared" si="36"/>
        <v>0</v>
      </c>
      <c r="BN35">
        <f t="shared" si="37"/>
        <v>0</v>
      </c>
      <c r="BO35">
        <f t="shared" si="38"/>
        <v>0</v>
      </c>
      <c r="BQ35">
        <f t="shared" si="39"/>
        <v>0</v>
      </c>
      <c r="BS35">
        <f t="shared" si="40"/>
        <v>0</v>
      </c>
      <c r="BW35">
        <f t="shared" si="41"/>
        <v>0</v>
      </c>
      <c r="BY35">
        <f t="shared" si="42"/>
        <v>0</v>
      </c>
      <c r="BZ35">
        <f t="shared" si="43"/>
        <v>0</v>
      </c>
      <c r="CC35">
        <f t="shared" si="44"/>
        <v>0</v>
      </c>
      <c r="CD35">
        <f t="shared" si="45"/>
        <v>0</v>
      </c>
      <c r="CE35">
        <f t="shared" si="46"/>
        <v>0</v>
      </c>
      <c r="CF35">
        <f t="shared" si="47"/>
        <v>0</v>
      </c>
      <c r="CG35">
        <f t="shared" si="48"/>
        <v>0</v>
      </c>
      <c r="CH35">
        <f t="shared" si="49"/>
        <v>0</v>
      </c>
      <c r="CK35">
        <f t="shared" si="50"/>
        <v>0</v>
      </c>
      <c r="CM35">
        <f t="shared" si="0"/>
        <v>0</v>
      </c>
      <c r="CN35">
        <f t="shared" si="51"/>
        <v>0</v>
      </c>
      <c r="CO35">
        <f t="shared" si="52"/>
        <v>0</v>
      </c>
      <c r="CP35" t="str">
        <f t="shared" si="1"/>
        <v/>
      </c>
      <c r="CQ35">
        <f t="shared" si="78"/>
        <v>1</v>
      </c>
      <c r="CR35" s="20">
        <f t="shared" si="2"/>
        <v>0</v>
      </c>
      <c r="CS35" s="20">
        <f>IF(B10="法人会員",1,0)</f>
        <v>0</v>
      </c>
      <c r="CT35" s="20"/>
      <c r="CU35" s="20">
        <f t="shared" si="54"/>
        <v>0</v>
      </c>
      <c r="CV35" s="20">
        <f t="shared" si="55"/>
        <v>0</v>
      </c>
      <c r="CW35" s="70">
        <f t="shared" si="56"/>
        <v>0</v>
      </c>
      <c r="CX35" s="70">
        <f t="shared" si="57"/>
        <v>0</v>
      </c>
      <c r="CY35" s="20">
        <f t="shared" si="58"/>
        <v>0</v>
      </c>
      <c r="CZ35" s="20">
        <f t="shared" si="59"/>
        <v>0</v>
      </c>
      <c r="DA35" s="20">
        <f t="shared" si="60"/>
        <v>0</v>
      </c>
      <c r="DB35" s="20">
        <f t="shared" si="61"/>
        <v>0</v>
      </c>
      <c r="DC35" s="20">
        <f t="shared" si="62"/>
        <v>0</v>
      </c>
      <c r="DD35" s="70"/>
      <c r="DE35" s="20">
        <f t="shared" si="77"/>
        <v>0</v>
      </c>
      <c r="DF35" s="20">
        <f t="shared" si="63"/>
        <v>0</v>
      </c>
      <c r="DG35" s="20">
        <f t="shared" si="64"/>
        <v>0</v>
      </c>
      <c r="DH35" s="20">
        <f t="shared" si="65"/>
        <v>0</v>
      </c>
      <c r="DI35" s="20">
        <f t="shared" si="66"/>
        <v>0</v>
      </c>
      <c r="DJ35" s="20">
        <f t="shared" si="67"/>
        <v>0</v>
      </c>
      <c r="DK35" s="20">
        <f t="shared" si="68"/>
        <v>0</v>
      </c>
      <c r="DL35" s="20">
        <f t="shared" si="69"/>
        <v>0</v>
      </c>
      <c r="DM35" s="70"/>
      <c r="DN35" s="20">
        <f t="shared" si="70"/>
        <v>0</v>
      </c>
      <c r="DO35" s="20">
        <f t="shared" si="71"/>
        <v>0</v>
      </c>
      <c r="DP35" s="20">
        <f t="shared" si="72"/>
        <v>0</v>
      </c>
      <c r="DQ35" s="20">
        <f t="shared" si="3"/>
        <v>0</v>
      </c>
      <c r="DR35" s="20">
        <f t="shared" si="4"/>
        <v>0</v>
      </c>
      <c r="DS35" s="53">
        <f t="shared" si="73"/>
        <v>0</v>
      </c>
      <c r="DT35" s="53">
        <f t="shared" si="74"/>
        <v>0</v>
      </c>
      <c r="DU35" s="53">
        <f t="shared" si="75"/>
        <v>0</v>
      </c>
      <c r="DV35" s="53"/>
      <c r="DW35" s="53">
        <f t="shared" si="5"/>
        <v>0</v>
      </c>
    </row>
    <row r="36" spans="1:127">
      <c r="A36" s="6">
        <v>22</v>
      </c>
      <c r="B36" s="37"/>
      <c r="C36" s="43"/>
      <c r="D36" s="42"/>
      <c r="E36" s="57"/>
      <c r="F36" s="110"/>
      <c r="G36" s="102"/>
      <c r="H36" s="103"/>
      <c r="I36" s="55"/>
      <c r="J36" s="80"/>
      <c r="K36" s="59"/>
      <c r="L36" s="104"/>
      <c r="M36" s="91"/>
      <c r="N36" s="87"/>
      <c r="O36" s="59"/>
      <c r="P36" s="59"/>
      <c r="Q36" s="55"/>
      <c r="R36" s="60"/>
      <c r="S36" s="71" t="str">
        <f t="shared" si="76"/>
        <v>非会員</v>
      </c>
      <c r="U36">
        <f t="shared" si="6"/>
        <v>0</v>
      </c>
      <c r="V36">
        <f t="shared" si="7"/>
        <v>0</v>
      </c>
      <c r="W36">
        <f t="shared" si="8"/>
        <v>0</v>
      </c>
      <c r="X36">
        <f t="shared" si="9"/>
        <v>0</v>
      </c>
      <c r="Y36">
        <f t="shared" si="10"/>
        <v>0</v>
      </c>
      <c r="Z36">
        <f t="shared" si="11"/>
        <v>0</v>
      </c>
      <c r="AA36">
        <f t="shared" si="12"/>
        <v>0</v>
      </c>
      <c r="AB36">
        <f t="shared" si="13"/>
        <v>0</v>
      </c>
      <c r="AC36">
        <f t="shared" si="14"/>
        <v>0</v>
      </c>
      <c r="AD36">
        <f t="shared" si="15"/>
        <v>0</v>
      </c>
      <c r="AE36">
        <f t="shared" si="16"/>
        <v>0</v>
      </c>
      <c r="AG36">
        <f t="shared" si="17"/>
        <v>0</v>
      </c>
      <c r="AH36">
        <f t="shared" si="18"/>
        <v>0</v>
      </c>
      <c r="AI36">
        <f t="shared" si="19"/>
        <v>0</v>
      </c>
      <c r="AJ36">
        <f t="shared" si="20"/>
        <v>0</v>
      </c>
      <c r="AK36">
        <f t="shared" si="21"/>
        <v>0</v>
      </c>
      <c r="AL36">
        <f t="shared" si="22"/>
        <v>0</v>
      </c>
      <c r="AN36">
        <f t="shared" si="23"/>
        <v>0</v>
      </c>
      <c r="AO36">
        <f t="shared" si="24"/>
        <v>0</v>
      </c>
      <c r="AP36">
        <f t="shared" si="25"/>
        <v>0</v>
      </c>
      <c r="AQ36">
        <f t="shared" si="26"/>
        <v>0</v>
      </c>
      <c r="AR36">
        <f t="shared" si="27"/>
        <v>0</v>
      </c>
      <c r="AS36">
        <f t="shared" si="28"/>
        <v>0</v>
      </c>
      <c r="AT36">
        <f t="shared" si="29"/>
        <v>0</v>
      </c>
      <c r="AU36">
        <f t="shared" si="30"/>
        <v>0</v>
      </c>
      <c r="AV36">
        <f t="shared" si="31"/>
        <v>0</v>
      </c>
      <c r="AW36">
        <f t="shared" si="32"/>
        <v>0</v>
      </c>
      <c r="BA36">
        <f t="shared" si="33"/>
        <v>0</v>
      </c>
      <c r="BB36">
        <f t="shared" si="34"/>
        <v>0</v>
      </c>
      <c r="BC36">
        <f t="shared" si="35"/>
        <v>0</v>
      </c>
      <c r="BL36">
        <f t="shared" si="36"/>
        <v>0</v>
      </c>
      <c r="BN36">
        <f t="shared" si="37"/>
        <v>0</v>
      </c>
      <c r="BO36">
        <f t="shared" si="38"/>
        <v>0</v>
      </c>
      <c r="BQ36">
        <f t="shared" si="39"/>
        <v>0</v>
      </c>
      <c r="BS36">
        <f t="shared" si="40"/>
        <v>0</v>
      </c>
      <c r="BW36">
        <f t="shared" si="41"/>
        <v>0</v>
      </c>
      <c r="BY36">
        <f t="shared" si="42"/>
        <v>0</v>
      </c>
      <c r="BZ36">
        <f t="shared" si="43"/>
        <v>0</v>
      </c>
      <c r="CC36">
        <f t="shared" si="44"/>
        <v>0</v>
      </c>
      <c r="CD36">
        <f t="shared" si="45"/>
        <v>0</v>
      </c>
      <c r="CE36">
        <f t="shared" si="46"/>
        <v>0</v>
      </c>
      <c r="CF36">
        <f t="shared" si="47"/>
        <v>0</v>
      </c>
      <c r="CG36">
        <f t="shared" si="48"/>
        <v>0</v>
      </c>
      <c r="CH36">
        <f t="shared" si="49"/>
        <v>0</v>
      </c>
      <c r="CK36">
        <f t="shared" si="50"/>
        <v>0</v>
      </c>
      <c r="CM36">
        <f t="shared" si="0"/>
        <v>0</v>
      </c>
      <c r="CN36">
        <f t="shared" si="51"/>
        <v>0</v>
      </c>
      <c r="CO36">
        <f t="shared" si="52"/>
        <v>0</v>
      </c>
      <c r="CP36" t="str">
        <f t="shared" si="1"/>
        <v/>
      </c>
      <c r="CQ36">
        <f t="shared" si="78"/>
        <v>1</v>
      </c>
      <c r="CR36" s="20">
        <f t="shared" si="2"/>
        <v>0</v>
      </c>
      <c r="CS36" s="20">
        <f>IF(B10="法人会員",1,0)</f>
        <v>0</v>
      </c>
      <c r="CT36" s="20"/>
      <c r="CU36" s="20">
        <f t="shared" si="54"/>
        <v>0</v>
      </c>
      <c r="CV36" s="20">
        <f t="shared" si="55"/>
        <v>0</v>
      </c>
      <c r="CW36" s="70">
        <f t="shared" si="56"/>
        <v>0</v>
      </c>
      <c r="CX36" s="70">
        <f t="shared" si="57"/>
        <v>0</v>
      </c>
      <c r="CY36" s="20">
        <f t="shared" si="58"/>
        <v>0</v>
      </c>
      <c r="CZ36" s="20">
        <f t="shared" si="59"/>
        <v>0</v>
      </c>
      <c r="DA36" s="20">
        <f t="shared" si="60"/>
        <v>0</v>
      </c>
      <c r="DB36" s="20">
        <f t="shared" si="61"/>
        <v>0</v>
      </c>
      <c r="DC36" s="20">
        <f t="shared" si="62"/>
        <v>0</v>
      </c>
      <c r="DD36" s="70"/>
      <c r="DE36" s="20">
        <f t="shared" si="77"/>
        <v>0</v>
      </c>
      <c r="DF36" s="20">
        <f t="shared" si="63"/>
        <v>0</v>
      </c>
      <c r="DG36" s="20">
        <f t="shared" si="64"/>
        <v>0</v>
      </c>
      <c r="DH36" s="20">
        <f t="shared" si="65"/>
        <v>0</v>
      </c>
      <c r="DI36" s="20">
        <f t="shared" si="66"/>
        <v>0</v>
      </c>
      <c r="DJ36" s="20">
        <f t="shared" si="67"/>
        <v>0</v>
      </c>
      <c r="DK36" s="20">
        <f t="shared" si="68"/>
        <v>0</v>
      </c>
      <c r="DL36" s="20">
        <f t="shared" si="69"/>
        <v>0</v>
      </c>
      <c r="DM36" s="70"/>
      <c r="DN36" s="20">
        <f t="shared" si="70"/>
        <v>0</v>
      </c>
      <c r="DO36" s="20">
        <f t="shared" si="71"/>
        <v>0</v>
      </c>
      <c r="DP36" s="20">
        <f t="shared" si="72"/>
        <v>0</v>
      </c>
      <c r="DQ36" s="20">
        <f t="shared" si="3"/>
        <v>0</v>
      </c>
      <c r="DR36" s="20">
        <f t="shared" si="4"/>
        <v>0</v>
      </c>
      <c r="DS36" s="53">
        <f t="shared" si="73"/>
        <v>0</v>
      </c>
      <c r="DT36" s="53">
        <f t="shared" si="74"/>
        <v>0</v>
      </c>
      <c r="DU36" s="53">
        <f t="shared" si="75"/>
        <v>0</v>
      </c>
      <c r="DV36" s="53"/>
      <c r="DW36" s="53">
        <f t="shared" si="5"/>
        <v>0</v>
      </c>
    </row>
    <row r="37" spans="1:127">
      <c r="A37" s="6">
        <v>23</v>
      </c>
      <c r="B37" s="37"/>
      <c r="C37" s="43"/>
      <c r="D37" s="42"/>
      <c r="E37" s="57"/>
      <c r="F37" s="110"/>
      <c r="G37" s="102"/>
      <c r="H37" s="103"/>
      <c r="I37" s="55"/>
      <c r="J37" s="80"/>
      <c r="K37" s="59"/>
      <c r="L37" s="104"/>
      <c r="M37" s="91"/>
      <c r="N37" s="87"/>
      <c r="O37" s="59"/>
      <c r="P37" s="59"/>
      <c r="Q37" s="55"/>
      <c r="R37" s="60"/>
      <c r="S37" s="71" t="str">
        <f t="shared" si="76"/>
        <v>非会員</v>
      </c>
      <c r="U37">
        <f t="shared" si="6"/>
        <v>0</v>
      </c>
      <c r="V37">
        <f t="shared" si="7"/>
        <v>0</v>
      </c>
      <c r="W37">
        <f t="shared" si="8"/>
        <v>0</v>
      </c>
      <c r="X37">
        <f t="shared" si="9"/>
        <v>0</v>
      </c>
      <c r="Y37">
        <f t="shared" si="10"/>
        <v>0</v>
      </c>
      <c r="Z37">
        <f t="shared" si="11"/>
        <v>0</v>
      </c>
      <c r="AA37">
        <f t="shared" si="12"/>
        <v>0</v>
      </c>
      <c r="AB37">
        <f t="shared" si="13"/>
        <v>0</v>
      </c>
      <c r="AC37">
        <f t="shared" si="14"/>
        <v>0</v>
      </c>
      <c r="AD37">
        <f t="shared" si="15"/>
        <v>0</v>
      </c>
      <c r="AE37">
        <f t="shared" si="16"/>
        <v>0</v>
      </c>
      <c r="AG37">
        <f t="shared" si="17"/>
        <v>0</v>
      </c>
      <c r="AH37">
        <f t="shared" si="18"/>
        <v>0</v>
      </c>
      <c r="AI37">
        <f t="shared" si="19"/>
        <v>0</v>
      </c>
      <c r="AJ37">
        <f t="shared" si="20"/>
        <v>0</v>
      </c>
      <c r="AK37">
        <f t="shared" si="21"/>
        <v>0</v>
      </c>
      <c r="AL37">
        <f t="shared" si="22"/>
        <v>0</v>
      </c>
      <c r="AN37">
        <f t="shared" si="23"/>
        <v>0</v>
      </c>
      <c r="AO37">
        <f t="shared" si="24"/>
        <v>0</v>
      </c>
      <c r="AP37">
        <f t="shared" si="25"/>
        <v>0</v>
      </c>
      <c r="AQ37">
        <f t="shared" si="26"/>
        <v>0</v>
      </c>
      <c r="AR37">
        <f t="shared" si="27"/>
        <v>0</v>
      </c>
      <c r="AS37">
        <f t="shared" si="28"/>
        <v>0</v>
      </c>
      <c r="AT37">
        <f t="shared" si="29"/>
        <v>0</v>
      </c>
      <c r="AU37">
        <f t="shared" si="30"/>
        <v>0</v>
      </c>
      <c r="AV37">
        <f t="shared" si="31"/>
        <v>0</v>
      </c>
      <c r="AW37">
        <f t="shared" si="32"/>
        <v>0</v>
      </c>
      <c r="BA37">
        <f t="shared" si="33"/>
        <v>0</v>
      </c>
      <c r="BB37">
        <f t="shared" si="34"/>
        <v>0</v>
      </c>
      <c r="BC37">
        <f t="shared" si="35"/>
        <v>0</v>
      </c>
      <c r="BL37">
        <f t="shared" si="36"/>
        <v>0</v>
      </c>
      <c r="BN37">
        <f t="shared" si="37"/>
        <v>0</v>
      </c>
      <c r="BO37">
        <f t="shared" si="38"/>
        <v>0</v>
      </c>
      <c r="BQ37">
        <f t="shared" si="39"/>
        <v>0</v>
      </c>
      <c r="BS37">
        <f t="shared" si="40"/>
        <v>0</v>
      </c>
      <c r="BW37">
        <f t="shared" si="41"/>
        <v>0</v>
      </c>
      <c r="BY37">
        <f t="shared" si="42"/>
        <v>0</v>
      </c>
      <c r="BZ37">
        <f t="shared" si="43"/>
        <v>0</v>
      </c>
      <c r="CC37">
        <f t="shared" si="44"/>
        <v>0</v>
      </c>
      <c r="CD37">
        <f t="shared" si="45"/>
        <v>0</v>
      </c>
      <c r="CE37">
        <f t="shared" si="46"/>
        <v>0</v>
      </c>
      <c r="CF37">
        <f t="shared" si="47"/>
        <v>0</v>
      </c>
      <c r="CG37">
        <f t="shared" si="48"/>
        <v>0</v>
      </c>
      <c r="CH37">
        <f t="shared" si="49"/>
        <v>0</v>
      </c>
      <c r="CK37">
        <f t="shared" si="50"/>
        <v>0</v>
      </c>
      <c r="CM37">
        <f t="shared" si="0"/>
        <v>0</v>
      </c>
      <c r="CN37">
        <f t="shared" si="51"/>
        <v>0</v>
      </c>
      <c r="CO37">
        <f t="shared" si="52"/>
        <v>0</v>
      </c>
      <c r="CP37" t="str">
        <f t="shared" si="1"/>
        <v/>
      </c>
      <c r="CQ37">
        <f t="shared" si="78"/>
        <v>1</v>
      </c>
      <c r="CR37" s="20">
        <f t="shared" si="2"/>
        <v>0</v>
      </c>
      <c r="CS37" s="20">
        <f>IF(B10="法人会員",1,0)</f>
        <v>0</v>
      </c>
      <c r="CT37" s="20"/>
      <c r="CU37" s="20">
        <f t="shared" si="54"/>
        <v>0</v>
      </c>
      <c r="CV37" s="20">
        <f t="shared" si="55"/>
        <v>0</v>
      </c>
      <c r="CW37" s="70">
        <f t="shared" si="56"/>
        <v>0</v>
      </c>
      <c r="CX37" s="70">
        <f t="shared" si="57"/>
        <v>0</v>
      </c>
      <c r="CY37" s="20">
        <f t="shared" si="58"/>
        <v>0</v>
      </c>
      <c r="CZ37" s="20">
        <f t="shared" si="59"/>
        <v>0</v>
      </c>
      <c r="DA37" s="20">
        <f t="shared" si="60"/>
        <v>0</v>
      </c>
      <c r="DB37" s="20">
        <f t="shared" si="61"/>
        <v>0</v>
      </c>
      <c r="DC37" s="20">
        <f t="shared" si="62"/>
        <v>0</v>
      </c>
      <c r="DD37" s="70"/>
      <c r="DE37" s="20">
        <f t="shared" si="77"/>
        <v>0</v>
      </c>
      <c r="DF37" s="20">
        <f t="shared" si="63"/>
        <v>0</v>
      </c>
      <c r="DG37" s="20">
        <f t="shared" si="64"/>
        <v>0</v>
      </c>
      <c r="DH37" s="20">
        <f t="shared" si="65"/>
        <v>0</v>
      </c>
      <c r="DI37" s="20">
        <f t="shared" si="66"/>
        <v>0</v>
      </c>
      <c r="DJ37" s="20">
        <f t="shared" si="67"/>
        <v>0</v>
      </c>
      <c r="DK37" s="20">
        <f t="shared" si="68"/>
        <v>0</v>
      </c>
      <c r="DL37" s="20">
        <f t="shared" si="69"/>
        <v>0</v>
      </c>
      <c r="DM37" s="70"/>
      <c r="DN37" s="20">
        <f t="shared" si="70"/>
        <v>0</v>
      </c>
      <c r="DO37" s="20">
        <f t="shared" si="71"/>
        <v>0</v>
      </c>
      <c r="DP37" s="20">
        <f t="shared" si="72"/>
        <v>0</v>
      </c>
      <c r="DQ37" s="20">
        <f t="shared" si="3"/>
        <v>0</v>
      </c>
      <c r="DR37" s="20">
        <f t="shared" si="4"/>
        <v>0</v>
      </c>
      <c r="DS37" s="53">
        <f t="shared" si="73"/>
        <v>0</v>
      </c>
      <c r="DT37" s="53">
        <f t="shared" si="74"/>
        <v>0</v>
      </c>
      <c r="DU37" s="53">
        <f t="shared" si="75"/>
        <v>0</v>
      </c>
      <c r="DV37" s="53"/>
      <c r="DW37" s="53">
        <f t="shared" si="5"/>
        <v>0</v>
      </c>
    </row>
    <row r="38" spans="1:127">
      <c r="A38" s="6">
        <v>24</v>
      </c>
      <c r="B38" s="37"/>
      <c r="C38" s="43"/>
      <c r="D38" s="42"/>
      <c r="E38" s="57"/>
      <c r="F38" s="110"/>
      <c r="G38" s="102"/>
      <c r="H38" s="103"/>
      <c r="I38" s="55"/>
      <c r="J38" s="80"/>
      <c r="K38" s="59"/>
      <c r="L38" s="104"/>
      <c r="M38" s="91"/>
      <c r="N38" s="87"/>
      <c r="O38" s="59"/>
      <c r="P38" s="59"/>
      <c r="Q38" s="55"/>
      <c r="R38" s="60"/>
      <c r="S38" s="71" t="str">
        <f t="shared" si="76"/>
        <v>非会員</v>
      </c>
      <c r="U38">
        <f t="shared" si="6"/>
        <v>0</v>
      </c>
      <c r="V38">
        <f t="shared" si="7"/>
        <v>0</v>
      </c>
      <c r="W38">
        <f t="shared" si="8"/>
        <v>0</v>
      </c>
      <c r="X38">
        <f t="shared" si="9"/>
        <v>0</v>
      </c>
      <c r="Y38">
        <f t="shared" si="10"/>
        <v>0</v>
      </c>
      <c r="Z38">
        <f t="shared" si="11"/>
        <v>0</v>
      </c>
      <c r="AA38">
        <f t="shared" si="12"/>
        <v>0</v>
      </c>
      <c r="AB38">
        <f t="shared" si="13"/>
        <v>0</v>
      </c>
      <c r="AC38">
        <f t="shared" si="14"/>
        <v>0</v>
      </c>
      <c r="AD38">
        <f t="shared" si="15"/>
        <v>0</v>
      </c>
      <c r="AE38">
        <f t="shared" si="16"/>
        <v>0</v>
      </c>
      <c r="AG38">
        <f t="shared" si="17"/>
        <v>0</v>
      </c>
      <c r="AH38">
        <f t="shared" si="18"/>
        <v>0</v>
      </c>
      <c r="AI38">
        <f t="shared" si="19"/>
        <v>0</v>
      </c>
      <c r="AJ38">
        <f t="shared" si="20"/>
        <v>0</v>
      </c>
      <c r="AK38">
        <f t="shared" si="21"/>
        <v>0</v>
      </c>
      <c r="AL38">
        <f t="shared" si="22"/>
        <v>0</v>
      </c>
      <c r="AN38">
        <f t="shared" si="23"/>
        <v>0</v>
      </c>
      <c r="AO38">
        <f t="shared" si="24"/>
        <v>0</v>
      </c>
      <c r="AP38">
        <f t="shared" si="25"/>
        <v>0</v>
      </c>
      <c r="AQ38">
        <f t="shared" si="26"/>
        <v>0</v>
      </c>
      <c r="AR38">
        <f t="shared" si="27"/>
        <v>0</v>
      </c>
      <c r="AS38">
        <f t="shared" si="28"/>
        <v>0</v>
      </c>
      <c r="AT38">
        <f t="shared" si="29"/>
        <v>0</v>
      </c>
      <c r="AU38">
        <f t="shared" si="30"/>
        <v>0</v>
      </c>
      <c r="AV38">
        <f t="shared" si="31"/>
        <v>0</v>
      </c>
      <c r="AW38">
        <f t="shared" si="32"/>
        <v>0</v>
      </c>
      <c r="BA38">
        <f t="shared" si="33"/>
        <v>0</v>
      </c>
      <c r="BB38">
        <f t="shared" si="34"/>
        <v>0</v>
      </c>
      <c r="BC38">
        <f t="shared" si="35"/>
        <v>0</v>
      </c>
      <c r="BL38">
        <f t="shared" si="36"/>
        <v>0</v>
      </c>
      <c r="BN38">
        <f t="shared" si="37"/>
        <v>0</v>
      </c>
      <c r="BO38">
        <f t="shared" si="38"/>
        <v>0</v>
      </c>
      <c r="BQ38">
        <f t="shared" si="39"/>
        <v>0</v>
      </c>
      <c r="BS38">
        <f t="shared" si="40"/>
        <v>0</v>
      </c>
      <c r="BW38">
        <f t="shared" si="41"/>
        <v>0</v>
      </c>
      <c r="BY38">
        <f t="shared" si="42"/>
        <v>0</v>
      </c>
      <c r="BZ38">
        <f t="shared" si="43"/>
        <v>0</v>
      </c>
      <c r="CC38">
        <f t="shared" si="44"/>
        <v>0</v>
      </c>
      <c r="CD38">
        <f t="shared" si="45"/>
        <v>0</v>
      </c>
      <c r="CE38">
        <f t="shared" si="46"/>
        <v>0</v>
      </c>
      <c r="CF38">
        <f t="shared" si="47"/>
        <v>0</v>
      </c>
      <c r="CG38">
        <f t="shared" si="48"/>
        <v>0</v>
      </c>
      <c r="CH38">
        <f t="shared" si="49"/>
        <v>0</v>
      </c>
      <c r="CK38">
        <f t="shared" si="50"/>
        <v>0</v>
      </c>
      <c r="CM38">
        <f t="shared" si="0"/>
        <v>0</v>
      </c>
      <c r="CN38">
        <f t="shared" si="51"/>
        <v>0</v>
      </c>
      <c r="CO38">
        <f t="shared" si="52"/>
        <v>0</v>
      </c>
      <c r="CP38" t="str">
        <f t="shared" si="1"/>
        <v/>
      </c>
      <c r="CQ38">
        <f t="shared" si="78"/>
        <v>1</v>
      </c>
      <c r="CR38" s="20">
        <f t="shared" si="2"/>
        <v>0</v>
      </c>
      <c r="CS38" s="20">
        <f>IF(B10="法人会員",1,0)</f>
        <v>0</v>
      </c>
      <c r="CT38" s="20"/>
      <c r="CU38" s="20">
        <f t="shared" si="54"/>
        <v>0</v>
      </c>
      <c r="CV38" s="20">
        <f t="shared" si="55"/>
        <v>0</v>
      </c>
      <c r="CW38" s="70">
        <f t="shared" si="56"/>
        <v>0</v>
      </c>
      <c r="CX38" s="70">
        <f t="shared" si="57"/>
        <v>0</v>
      </c>
      <c r="CY38" s="20">
        <f t="shared" si="58"/>
        <v>0</v>
      </c>
      <c r="CZ38" s="20">
        <f t="shared" si="59"/>
        <v>0</v>
      </c>
      <c r="DA38" s="20">
        <f t="shared" si="60"/>
        <v>0</v>
      </c>
      <c r="DB38" s="20">
        <f t="shared" si="61"/>
        <v>0</v>
      </c>
      <c r="DC38" s="20">
        <f t="shared" si="62"/>
        <v>0</v>
      </c>
      <c r="DD38" s="70"/>
      <c r="DE38" s="20">
        <f t="shared" si="77"/>
        <v>0</v>
      </c>
      <c r="DF38" s="20">
        <f t="shared" si="63"/>
        <v>0</v>
      </c>
      <c r="DG38" s="20">
        <f t="shared" si="64"/>
        <v>0</v>
      </c>
      <c r="DH38" s="20">
        <f t="shared" si="65"/>
        <v>0</v>
      </c>
      <c r="DI38" s="20">
        <f t="shared" si="66"/>
        <v>0</v>
      </c>
      <c r="DJ38" s="20">
        <f t="shared" si="67"/>
        <v>0</v>
      </c>
      <c r="DK38" s="20">
        <f t="shared" si="68"/>
        <v>0</v>
      </c>
      <c r="DL38" s="20">
        <f t="shared" si="69"/>
        <v>0</v>
      </c>
      <c r="DM38" s="70"/>
      <c r="DN38" s="20">
        <f t="shared" si="70"/>
        <v>0</v>
      </c>
      <c r="DO38" s="20">
        <f t="shared" si="71"/>
        <v>0</v>
      </c>
      <c r="DP38" s="20">
        <f t="shared" si="72"/>
        <v>0</v>
      </c>
      <c r="DQ38" s="20">
        <f t="shared" si="3"/>
        <v>0</v>
      </c>
      <c r="DR38" s="20">
        <f t="shared" si="4"/>
        <v>0</v>
      </c>
      <c r="DS38" s="53">
        <f t="shared" si="73"/>
        <v>0</v>
      </c>
      <c r="DT38" s="53">
        <f t="shared" si="74"/>
        <v>0</v>
      </c>
      <c r="DU38" s="53">
        <f t="shared" si="75"/>
        <v>0</v>
      </c>
      <c r="DV38" s="53"/>
      <c r="DW38" s="53">
        <f t="shared" si="5"/>
        <v>0</v>
      </c>
    </row>
    <row r="39" spans="1:127">
      <c r="A39" s="8">
        <v>25</v>
      </c>
      <c r="B39" s="41"/>
      <c r="C39" s="44"/>
      <c r="D39" s="45"/>
      <c r="E39" s="58"/>
      <c r="F39" s="113"/>
      <c r="G39" s="105"/>
      <c r="H39" s="106"/>
      <c r="I39" s="56"/>
      <c r="J39" s="81"/>
      <c r="K39" s="61"/>
      <c r="L39" s="107"/>
      <c r="M39" s="92"/>
      <c r="N39" s="88"/>
      <c r="O39" s="61"/>
      <c r="P39" s="61"/>
      <c r="Q39" s="56"/>
      <c r="R39" s="62"/>
      <c r="S39" s="72" t="str">
        <f t="shared" si="76"/>
        <v>非会員</v>
      </c>
      <c r="U39">
        <f t="shared" si="6"/>
        <v>0</v>
      </c>
      <c r="V39">
        <f t="shared" si="7"/>
        <v>0</v>
      </c>
      <c r="W39">
        <f t="shared" si="8"/>
        <v>0</v>
      </c>
      <c r="X39">
        <f t="shared" si="9"/>
        <v>0</v>
      </c>
      <c r="Y39">
        <f t="shared" si="10"/>
        <v>0</v>
      </c>
      <c r="Z39">
        <f t="shared" si="11"/>
        <v>0</v>
      </c>
      <c r="AA39">
        <f t="shared" si="12"/>
        <v>0</v>
      </c>
      <c r="AB39">
        <f t="shared" si="13"/>
        <v>0</v>
      </c>
      <c r="AC39">
        <f t="shared" si="14"/>
        <v>0</v>
      </c>
      <c r="AD39">
        <f t="shared" si="15"/>
        <v>0</v>
      </c>
      <c r="AE39">
        <f t="shared" si="16"/>
        <v>0</v>
      </c>
      <c r="AG39">
        <f t="shared" si="17"/>
        <v>0</v>
      </c>
      <c r="AH39">
        <f t="shared" si="18"/>
        <v>0</v>
      </c>
      <c r="AI39">
        <f t="shared" si="19"/>
        <v>0</v>
      </c>
      <c r="AJ39">
        <f t="shared" si="20"/>
        <v>0</v>
      </c>
      <c r="AK39">
        <f t="shared" si="21"/>
        <v>0</v>
      </c>
      <c r="AL39">
        <f t="shared" si="22"/>
        <v>0</v>
      </c>
      <c r="AN39">
        <f t="shared" si="23"/>
        <v>0</v>
      </c>
      <c r="AO39">
        <f t="shared" si="24"/>
        <v>0</v>
      </c>
      <c r="AP39">
        <f t="shared" si="25"/>
        <v>0</v>
      </c>
      <c r="AQ39">
        <f t="shared" si="26"/>
        <v>0</v>
      </c>
      <c r="AR39">
        <f t="shared" si="27"/>
        <v>0</v>
      </c>
      <c r="AS39">
        <f t="shared" si="28"/>
        <v>0</v>
      </c>
      <c r="AT39">
        <f t="shared" si="29"/>
        <v>0</v>
      </c>
      <c r="AU39">
        <f t="shared" si="30"/>
        <v>0</v>
      </c>
      <c r="AV39">
        <f t="shared" si="31"/>
        <v>0</v>
      </c>
      <c r="AW39">
        <f t="shared" si="32"/>
        <v>0</v>
      </c>
      <c r="BA39">
        <f t="shared" si="33"/>
        <v>0</v>
      </c>
      <c r="BB39">
        <f t="shared" si="34"/>
        <v>0</v>
      </c>
      <c r="BC39">
        <f t="shared" si="35"/>
        <v>0</v>
      </c>
      <c r="BL39">
        <f t="shared" si="36"/>
        <v>0</v>
      </c>
      <c r="BN39">
        <f t="shared" si="37"/>
        <v>0</v>
      </c>
      <c r="BO39">
        <f t="shared" si="38"/>
        <v>0</v>
      </c>
      <c r="BQ39">
        <f t="shared" si="39"/>
        <v>0</v>
      </c>
      <c r="BS39">
        <f t="shared" si="40"/>
        <v>0</v>
      </c>
      <c r="BW39">
        <f t="shared" si="41"/>
        <v>0</v>
      </c>
      <c r="BY39">
        <f t="shared" si="42"/>
        <v>0</v>
      </c>
      <c r="BZ39">
        <f t="shared" si="43"/>
        <v>0</v>
      </c>
      <c r="CC39">
        <f t="shared" si="44"/>
        <v>0</v>
      </c>
      <c r="CD39">
        <f t="shared" si="45"/>
        <v>0</v>
      </c>
      <c r="CE39">
        <f t="shared" si="46"/>
        <v>0</v>
      </c>
      <c r="CF39">
        <f t="shared" si="47"/>
        <v>0</v>
      </c>
      <c r="CG39">
        <f t="shared" si="48"/>
        <v>0</v>
      </c>
      <c r="CH39">
        <f t="shared" si="49"/>
        <v>0</v>
      </c>
      <c r="CK39">
        <f t="shared" si="50"/>
        <v>0</v>
      </c>
      <c r="CM39">
        <f t="shared" si="0"/>
        <v>0</v>
      </c>
      <c r="CN39">
        <f t="shared" si="51"/>
        <v>0</v>
      </c>
      <c r="CO39">
        <f t="shared" si="52"/>
        <v>0</v>
      </c>
      <c r="CP39" t="str">
        <f t="shared" si="1"/>
        <v/>
      </c>
      <c r="CQ39">
        <f t="shared" si="78"/>
        <v>1</v>
      </c>
      <c r="CR39" s="20">
        <f t="shared" si="2"/>
        <v>0</v>
      </c>
      <c r="CS39" s="20">
        <f>IF(B10="法人会員",1,0)</f>
        <v>0</v>
      </c>
      <c r="CT39" s="20"/>
      <c r="CU39" s="20">
        <f t="shared" si="54"/>
        <v>0</v>
      </c>
      <c r="CV39" s="20">
        <f t="shared" si="55"/>
        <v>0</v>
      </c>
      <c r="CW39" s="70">
        <f t="shared" si="56"/>
        <v>0</v>
      </c>
      <c r="CX39" s="70">
        <f t="shared" si="57"/>
        <v>0</v>
      </c>
      <c r="CY39" s="20">
        <f t="shared" si="58"/>
        <v>0</v>
      </c>
      <c r="CZ39" s="20">
        <f t="shared" si="59"/>
        <v>0</v>
      </c>
      <c r="DA39" s="20">
        <f t="shared" si="60"/>
        <v>0</v>
      </c>
      <c r="DB39" s="20">
        <f t="shared" si="61"/>
        <v>0</v>
      </c>
      <c r="DC39" s="20">
        <f t="shared" si="62"/>
        <v>0</v>
      </c>
      <c r="DD39" s="70"/>
      <c r="DE39" s="20">
        <f t="shared" si="77"/>
        <v>0</v>
      </c>
      <c r="DF39" s="20">
        <f t="shared" si="63"/>
        <v>0</v>
      </c>
      <c r="DG39" s="20">
        <f t="shared" si="64"/>
        <v>0</v>
      </c>
      <c r="DH39" s="20">
        <f t="shared" si="65"/>
        <v>0</v>
      </c>
      <c r="DI39" s="20">
        <f t="shared" si="66"/>
        <v>0</v>
      </c>
      <c r="DJ39" s="20">
        <f t="shared" si="67"/>
        <v>0</v>
      </c>
      <c r="DK39" s="20">
        <f t="shared" si="68"/>
        <v>0</v>
      </c>
      <c r="DL39" s="20">
        <f t="shared" si="69"/>
        <v>0</v>
      </c>
      <c r="DM39" s="70"/>
      <c r="DN39" s="20">
        <f t="shared" si="70"/>
        <v>0</v>
      </c>
      <c r="DO39" s="20">
        <f t="shared" si="71"/>
        <v>0</v>
      </c>
      <c r="DP39" s="20">
        <f t="shared" si="72"/>
        <v>0</v>
      </c>
      <c r="DQ39" s="20">
        <f t="shared" si="3"/>
        <v>0</v>
      </c>
      <c r="DR39" s="20">
        <f t="shared" si="4"/>
        <v>0</v>
      </c>
      <c r="DS39" s="53">
        <f t="shared" si="73"/>
        <v>0</v>
      </c>
      <c r="DT39" s="53">
        <f t="shared" si="74"/>
        <v>0</v>
      </c>
      <c r="DU39" s="53">
        <f t="shared" si="75"/>
        <v>0</v>
      </c>
      <c r="DV39" s="53"/>
      <c r="DW39" s="53">
        <f t="shared" si="5"/>
        <v>0</v>
      </c>
    </row>
    <row r="40" spans="1:127">
      <c r="A40" s="6">
        <v>26</v>
      </c>
      <c r="B40" s="37"/>
      <c r="C40" s="43"/>
      <c r="D40" s="42"/>
      <c r="E40" s="57"/>
      <c r="F40" s="110"/>
      <c r="G40" s="102"/>
      <c r="H40" s="103"/>
      <c r="I40" s="55"/>
      <c r="J40" s="80"/>
      <c r="K40" s="59"/>
      <c r="L40" s="104"/>
      <c r="M40" s="91"/>
      <c r="N40" s="87"/>
      <c r="O40" s="59"/>
      <c r="P40" s="59"/>
      <c r="Q40" s="55"/>
      <c r="R40" s="60"/>
      <c r="S40" s="71" t="str">
        <f t="shared" si="76"/>
        <v>非会員</v>
      </c>
      <c r="U40">
        <f t="shared" si="6"/>
        <v>0</v>
      </c>
      <c r="V40">
        <f t="shared" si="7"/>
        <v>0</v>
      </c>
      <c r="W40">
        <f t="shared" si="8"/>
        <v>0</v>
      </c>
      <c r="X40">
        <f t="shared" si="9"/>
        <v>0</v>
      </c>
      <c r="Y40">
        <f t="shared" si="10"/>
        <v>0</v>
      </c>
      <c r="Z40">
        <f t="shared" si="11"/>
        <v>0</v>
      </c>
      <c r="AA40">
        <f t="shared" si="12"/>
        <v>0</v>
      </c>
      <c r="AB40">
        <f t="shared" si="13"/>
        <v>0</v>
      </c>
      <c r="AC40">
        <f t="shared" si="14"/>
        <v>0</v>
      </c>
      <c r="AD40">
        <f t="shared" si="15"/>
        <v>0</v>
      </c>
      <c r="AE40">
        <f t="shared" si="16"/>
        <v>0</v>
      </c>
      <c r="AG40">
        <f t="shared" si="17"/>
        <v>0</v>
      </c>
      <c r="AH40">
        <f t="shared" si="18"/>
        <v>0</v>
      </c>
      <c r="AI40">
        <f t="shared" si="19"/>
        <v>0</v>
      </c>
      <c r="AJ40">
        <f t="shared" si="20"/>
        <v>0</v>
      </c>
      <c r="AK40">
        <f t="shared" si="21"/>
        <v>0</v>
      </c>
      <c r="AL40">
        <f t="shared" si="22"/>
        <v>0</v>
      </c>
      <c r="AN40">
        <f t="shared" si="23"/>
        <v>0</v>
      </c>
      <c r="AO40">
        <f t="shared" si="24"/>
        <v>0</v>
      </c>
      <c r="AP40">
        <f t="shared" si="25"/>
        <v>0</v>
      </c>
      <c r="AQ40">
        <f t="shared" si="26"/>
        <v>0</v>
      </c>
      <c r="AR40">
        <f t="shared" si="27"/>
        <v>0</v>
      </c>
      <c r="AS40">
        <f t="shared" si="28"/>
        <v>0</v>
      </c>
      <c r="AT40">
        <f t="shared" si="29"/>
        <v>0</v>
      </c>
      <c r="AU40">
        <f t="shared" si="30"/>
        <v>0</v>
      </c>
      <c r="AV40">
        <f t="shared" si="31"/>
        <v>0</v>
      </c>
      <c r="AW40">
        <f t="shared" si="32"/>
        <v>0</v>
      </c>
      <c r="BA40">
        <f t="shared" si="33"/>
        <v>0</v>
      </c>
      <c r="BB40">
        <f t="shared" si="34"/>
        <v>0</v>
      </c>
      <c r="BC40">
        <f t="shared" si="35"/>
        <v>0</v>
      </c>
      <c r="BL40">
        <f t="shared" si="36"/>
        <v>0</v>
      </c>
      <c r="BN40">
        <f t="shared" si="37"/>
        <v>0</v>
      </c>
      <c r="BO40">
        <f t="shared" si="38"/>
        <v>0</v>
      </c>
      <c r="BQ40">
        <f t="shared" si="39"/>
        <v>0</v>
      </c>
      <c r="BS40">
        <f t="shared" si="40"/>
        <v>0</v>
      </c>
      <c r="BW40">
        <f t="shared" si="41"/>
        <v>0</v>
      </c>
      <c r="BY40">
        <f t="shared" si="42"/>
        <v>0</v>
      </c>
      <c r="BZ40">
        <f t="shared" si="43"/>
        <v>0</v>
      </c>
      <c r="CC40">
        <f t="shared" si="44"/>
        <v>0</v>
      </c>
      <c r="CD40">
        <f t="shared" si="45"/>
        <v>0</v>
      </c>
      <c r="CE40">
        <f t="shared" si="46"/>
        <v>0</v>
      </c>
      <c r="CF40">
        <f t="shared" si="47"/>
        <v>0</v>
      </c>
      <c r="CG40">
        <f t="shared" si="48"/>
        <v>0</v>
      </c>
      <c r="CH40">
        <f t="shared" si="49"/>
        <v>0</v>
      </c>
      <c r="CK40">
        <f t="shared" si="50"/>
        <v>0</v>
      </c>
      <c r="CM40">
        <f t="shared" si="0"/>
        <v>0</v>
      </c>
      <c r="CN40">
        <f t="shared" si="51"/>
        <v>0</v>
      </c>
      <c r="CO40">
        <f t="shared" si="52"/>
        <v>0</v>
      </c>
      <c r="CP40" t="str">
        <f t="shared" si="1"/>
        <v/>
      </c>
      <c r="CQ40">
        <f t="shared" si="78"/>
        <v>1</v>
      </c>
      <c r="CR40" s="20">
        <f t="shared" si="2"/>
        <v>0</v>
      </c>
      <c r="CS40" s="20">
        <f>IF(B10="法人会員",1,0)</f>
        <v>0</v>
      </c>
      <c r="CT40" s="20"/>
      <c r="CU40" s="20">
        <f t="shared" si="54"/>
        <v>0</v>
      </c>
      <c r="CV40" s="20">
        <f t="shared" si="55"/>
        <v>0</v>
      </c>
      <c r="CW40" s="70">
        <f t="shared" si="56"/>
        <v>0</v>
      </c>
      <c r="CX40" s="70">
        <f t="shared" si="57"/>
        <v>0</v>
      </c>
      <c r="CY40" s="20">
        <f t="shared" si="58"/>
        <v>0</v>
      </c>
      <c r="CZ40" s="20">
        <f t="shared" si="59"/>
        <v>0</v>
      </c>
      <c r="DA40" s="20">
        <f t="shared" si="60"/>
        <v>0</v>
      </c>
      <c r="DB40" s="20">
        <f t="shared" si="61"/>
        <v>0</v>
      </c>
      <c r="DC40" s="20">
        <f t="shared" si="62"/>
        <v>0</v>
      </c>
      <c r="DD40" s="70"/>
      <c r="DE40" s="20">
        <f t="shared" si="77"/>
        <v>0</v>
      </c>
      <c r="DF40" s="20">
        <f t="shared" si="63"/>
        <v>0</v>
      </c>
      <c r="DG40" s="20">
        <f t="shared" si="64"/>
        <v>0</v>
      </c>
      <c r="DH40" s="20">
        <f t="shared" si="65"/>
        <v>0</v>
      </c>
      <c r="DI40" s="20">
        <f t="shared" si="66"/>
        <v>0</v>
      </c>
      <c r="DJ40" s="20">
        <f t="shared" si="67"/>
        <v>0</v>
      </c>
      <c r="DK40" s="20">
        <f t="shared" si="68"/>
        <v>0</v>
      </c>
      <c r="DL40" s="20">
        <f t="shared" si="69"/>
        <v>0</v>
      </c>
      <c r="DM40" s="70"/>
      <c r="DN40" s="20">
        <f t="shared" si="70"/>
        <v>0</v>
      </c>
      <c r="DO40" s="20">
        <f t="shared" si="71"/>
        <v>0</v>
      </c>
      <c r="DP40" s="20">
        <f t="shared" si="72"/>
        <v>0</v>
      </c>
      <c r="DQ40" s="20">
        <f t="shared" si="3"/>
        <v>0</v>
      </c>
      <c r="DR40" s="20">
        <f t="shared" si="4"/>
        <v>0</v>
      </c>
      <c r="DS40" s="53">
        <f t="shared" si="73"/>
        <v>0</v>
      </c>
      <c r="DT40" s="53">
        <f t="shared" si="74"/>
        <v>0</v>
      </c>
      <c r="DU40" s="53">
        <f t="shared" si="75"/>
        <v>0</v>
      </c>
      <c r="DV40" s="53"/>
      <c r="DW40" s="53">
        <f t="shared" si="5"/>
        <v>0</v>
      </c>
    </row>
    <row r="41" spans="1:127">
      <c r="A41" s="6">
        <v>27</v>
      </c>
      <c r="B41" s="37"/>
      <c r="C41" s="43"/>
      <c r="D41" s="42"/>
      <c r="E41" s="57"/>
      <c r="F41" s="110"/>
      <c r="G41" s="102"/>
      <c r="H41" s="103"/>
      <c r="I41" s="55"/>
      <c r="J41" s="80"/>
      <c r="K41" s="59"/>
      <c r="L41" s="104"/>
      <c r="M41" s="91"/>
      <c r="N41" s="87"/>
      <c r="O41" s="59"/>
      <c r="P41" s="59"/>
      <c r="Q41" s="55"/>
      <c r="R41" s="60"/>
      <c r="S41" s="71" t="str">
        <f t="shared" si="76"/>
        <v>非会員</v>
      </c>
      <c r="U41">
        <f t="shared" si="6"/>
        <v>0</v>
      </c>
      <c r="V41">
        <f t="shared" si="7"/>
        <v>0</v>
      </c>
      <c r="W41">
        <f t="shared" si="8"/>
        <v>0</v>
      </c>
      <c r="X41">
        <f t="shared" si="9"/>
        <v>0</v>
      </c>
      <c r="Y41">
        <f t="shared" si="10"/>
        <v>0</v>
      </c>
      <c r="Z41">
        <f t="shared" si="11"/>
        <v>0</v>
      </c>
      <c r="AA41">
        <f t="shared" si="12"/>
        <v>0</v>
      </c>
      <c r="AB41">
        <f t="shared" si="13"/>
        <v>0</v>
      </c>
      <c r="AC41">
        <f t="shared" si="14"/>
        <v>0</v>
      </c>
      <c r="AD41">
        <f t="shared" si="15"/>
        <v>0</v>
      </c>
      <c r="AE41">
        <f t="shared" si="16"/>
        <v>0</v>
      </c>
      <c r="AG41">
        <f t="shared" si="17"/>
        <v>0</v>
      </c>
      <c r="AH41">
        <f t="shared" si="18"/>
        <v>0</v>
      </c>
      <c r="AI41">
        <f t="shared" si="19"/>
        <v>0</v>
      </c>
      <c r="AJ41">
        <f t="shared" si="20"/>
        <v>0</v>
      </c>
      <c r="AK41">
        <f t="shared" si="21"/>
        <v>0</v>
      </c>
      <c r="AL41">
        <f t="shared" si="22"/>
        <v>0</v>
      </c>
      <c r="AN41">
        <f t="shared" si="23"/>
        <v>0</v>
      </c>
      <c r="AO41">
        <f t="shared" si="24"/>
        <v>0</v>
      </c>
      <c r="AP41">
        <f t="shared" si="25"/>
        <v>0</v>
      </c>
      <c r="AQ41">
        <f t="shared" si="26"/>
        <v>0</v>
      </c>
      <c r="AR41">
        <f t="shared" si="27"/>
        <v>0</v>
      </c>
      <c r="AS41">
        <f t="shared" si="28"/>
        <v>0</v>
      </c>
      <c r="AT41">
        <f t="shared" si="29"/>
        <v>0</v>
      </c>
      <c r="AU41">
        <f t="shared" si="30"/>
        <v>0</v>
      </c>
      <c r="AV41">
        <f t="shared" si="31"/>
        <v>0</v>
      </c>
      <c r="AW41">
        <f t="shared" si="32"/>
        <v>0</v>
      </c>
      <c r="BA41">
        <f t="shared" si="33"/>
        <v>0</v>
      </c>
      <c r="BB41">
        <f t="shared" si="34"/>
        <v>0</v>
      </c>
      <c r="BC41">
        <f t="shared" si="35"/>
        <v>0</v>
      </c>
      <c r="BL41">
        <f t="shared" si="36"/>
        <v>0</v>
      </c>
      <c r="BN41">
        <f t="shared" si="37"/>
        <v>0</v>
      </c>
      <c r="BO41">
        <f t="shared" si="38"/>
        <v>0</v>
      </c>
      <c r="BQ41">
        <f t="shared" si="39"/>
        <v>0</v>
      </c>
      <c r="BS41">
        <f t="shared" si="40"/>
        <v>0</v>
      </c>
      <c r="BW41">
        <f t="shared" si="41"/>
        <v>0</v>
      </c>
      <c r="BY41">
        <f t="shared" si="42"/>
        <v>0</v>
      </c>
      <c r="BZ41">
        <f t="shared" si="43"/>
        <v>0</v>
      </c>
      <c r="CC41">
        <f t="shared" si="44"/>
        <v>0</v>
      </c>
      <c r="CD41">
        <f t="shared" si="45"/>
        <v>0</v>
      </c>
      <c r="CE41">
        <f t="shared" si="46"/>
        <v>0</v>
      </c>
      <c r="CF41">
        <f t="shared" si="47"/>
        <v>0</v>
      </c>
      <c r="CG41">
        <f t="shared" si="48"/>
        <v>0</v>
      </c>
      <c r="CH41">
        <f t="shared" si="49"/>
        <v>0</v>
      </c>
      <c r="CK41">
        <f t="shared" si="50"/>
        <v>0</v>
      </c>
      <c r="CM41">
        <f t="shared" si="0"/>
        <v>0</v>
      </c>
      <c r="CN41">
        <f t="shared" si="51"/>
        <v>0</v>
      </c>
      <c r="CO41">
        <f t="shared" si="52"/>
        <v>0</v>
      </c>
      <c r="CP41" t="str">
        <f t="shared" si="1"/>
        <v/>
      </c>
      <c r="CQ41">
        <f t="shared" si="78"/>
        <v>1</v>
      </c>
      <c r="CR41" s="20">
        <f t="shared" si="2"/>
        <v>0</v>
      </c>
      <c r="CS41" s="20">
        <f>IF(B10="法人会員",1,0)</f>
        <v>0</v>
      </c>
      <c r="CT41" s="20"/>
      <c r="CU41" s="20">
        <f t="shared" si="54"/>
        <v>0</v>
      </c>
      <c r="CV41" s="20">
        <f t="shared" si="55"/>
        <v>0</v>
      </c>
      <c r="CW41" s="70">
        <f t="shared" si="56"/>
        <v>0</v>
      </c>
      <c r="CX41" s="70">
        <f t="shared" si="57"/>
        <v>0</v>
      </c>
      <c r="CY41" s="20">
        <f t="shared" si="58"/>
        <v>0</v>
      </c>
      <c r="CZ41" s="20">
        <f t="shared" si="59"/>
        <v>0</v>
      </c>
      <c r="DA41" s="20">
        <f t="shared" si="60"/>
        <v>0</v>
      </c>
      <c r="DB41" s="20">
        <f t="shared" si="61"/>
        <v>0</v>
      </c>
      <c r="DC41" s="20">
        <f t="shared" si="62"/>
        <v>0</v>
      </c>
      <c r="DD41" s="70"/>
      <c r="DE41" s="20">
        <f t="shared" si="77"/>
        <v>0</v>
      </c>
      <c r="DF41" s="20">
        <f t="shared" si="63"/>
        <v>0</v>
      </c>
      <c r="DG41" s="20">
        <f t="shared" si="64"/>
        <v>0</v>
      </c>
      <c r="DH41" s="20">
        <f t="shared" si="65"/>
        <v>0</v>
      </c>
      <c r="DI41" s="20">
        <f t="shared" si="66"/>
        <v>0</v>
      </c>
      <c r="DJ41" s="20">
        <f t="shared" si="67"/>
        <v>0</v>
      </c>
      <c r="DK41" s="20">
        <f t="shared" si="68"/>
        <v>0</v>
      </c>
      <c r="DL41" s="20">
        <f t="shared" si="69"/>
        <v>0</v>
      </c>
      <c r="DM41" s="70"/>
      <c r="DN41" s="20">
        <f t="shared" si="70"/>
        <v>0</v>
      </c>
      <c r="DO41" s="20">
        <f t="shared" si="71"/>
        <v>0</v>
      </c>
      <c r="DP41" s="20">
        <f t="shared" si="72"/>
        <v>0</v>
      </c>
      <c r="DQ41" s="20">
        <f t="shared" si="3"/>
        <v>0</v>
      </c>
      <c r="DR41" s="20">
        <f t="shared" si="4"/>
        <v>0</v>
      </c>
      <c r="DS41" s="53">
        <f t="shared" si="73"/>
        <v>0</v>
      </c>
      <c r="DT41" s="53">
        <f t="shared" si="74"/>
        <v>0</v>
      </c>
      <c r="DU41" s="53">
        <f t="shared" si="75"/>
        <v>0</v>
      </c>
      <c r="DV41" s="53"/>
      <c r="DW41" s="53">
        <f t="shared" si="5"/>
        <v>0</v>
      </c>
    </row>
    <row r="42" spans="1:127">
      <c r="A42" s="6">
        <v>28</v>
      </c>
      <c r="B42" s="37"/>
      <c r="C42" s="43"/>
      <c r="D42" s="42"/>
      <c r="E42" s="57"/>
      <c r="F42" s="110"/>
      <c r="G42" s="102"/>
      <c r="H42" s="103"/>
      <c r="I42" s="55"/>
      <c r="J42" s="80"/>
      <c r="K42" s="59"/>
      <c r="L42" s="104"/>
      <c r="M42" s="91"/>
      <c r="N42" s="87"/>
      <c r="O42" s="59"/>
      <c r="P42" s="59"/>
      <c r="Q42" s="55"/>
      <c r="R42" s="60"/>
      <c r="S42" s="71" t="str">
        <f t="shared" si="76"/>
        <v>非会員</v>
      </c>
      <c r="U42">
        <f t="shared" si="6"/>
        <v>0</v>
      </c>
      <c r="V42">
        <f t="shared" si="7"/>
        <v>0</v>
      </c>
      <c r="W42">
        <f t="shared" si="8"/>
        <v>0</v>
      </c>
      <c r="X42">
        <f t="shared" si="9"/>
        <v>0</v>
      </c>
      <c r="Y42">
        <f t="shared" si="10"/>
        <v>0</v>
      </c>
      <c r="Z42">
        <f t="shared" si="11"/>
        <v>0</v>
      </c>
      <c r="AA42">
        <f t="shared" si="12"/>
        <v>0</v>
      </c>
      <c r="AB42">
        <f t="shared" si="13"/>
        <v>0</v>
      </c>
      <c r="AC42">
        <f t="shared" si="14"/>
        <v>0</v>
      </c>
      <c r="AD42">
        <f t="shared" si="15"/>
        <v>0</v>
      </c>
      <c r="AE42">
        <f t="shared" si="16"/>
        <v>0</v>
      </c>
      <c r="AG42">
        <f t="shared" si="17"/>
        <v>0</v>
      </c>
      <c r="AH42">
        <f t="shared" si="18"/>
        <v>0</v>
      </c>
      <c r="AI42">
        <f t="shared" si="19"/>
        <v>0</v>
      </c>
      <c r="AJ42">
        <f t="shared" si="20"/>
        <v>0</v>
      </c>
      <c r="AK42">
        <f t="shared" si="21"/>
        <v>0</v>
      </c>
      <c r="AL42">
        <f t="shared" si="22"/>
        <v>0</v>
      </c>
      <c r="AN42">
        <f t="shared" si="23"/>
        <v>0</v>
      </c>
      <c r="AO42">
        <f t="shared" si="24"/>
        <v>0</v>
      </c>
      <c r="AP42">
        <f t="shared" si="25"/>
        <v>0</v>
      </c>
      <c r="AQ42">
        <f t="shared" si="26"/>
        <v>0</v>
      </c>
      <c r="AR42">
        <f t="shared" si="27"/>
        <v>0</v>
      </c>
      <c r="AS42">
        <f t="shared" si="28"/>
        <v>0</v>
      </c>
      <c r="AT42">
        <f t="shared" si="29"/>
        <v>0</v>
      </c>
      <c r="AU42">
        <f t="shared" si="30"/>
        <v>0</v>
      </c>
      <c r="AV42">
        <f t="shared" si="31"/>
        <v>0</v>
      </c>
      <c r="AW42">
        <f t="shared" si="32"/>
        <v>0</v>
      </c>
      <c r="BA42">
        <f t="shared" si="33"/>
        <v>0</v>
      </c>
      <c r="BB42">
        <f t="shared" si="34"/>
        <v>0</v>
      </c>
      <c r="BC42">
        <f t="shared" si="35"/>
        <v>0</v>
      </c>
      <c r="BL42">
        <f t="shared" si="36"/>
        <v>0</v>
      </c>
      <c r="BN42">
        <f t="shared" si="37"/>
        <v>0</v>
      </c>
      <c r="BO42">
        <f t="shared" si="38"/>
        <v>0</v>
      </c>
      <c r="BQ42">
        <f t="shared" si="39"/>
        <v>0</v>
      </c>
      <c r="BS42">
        <f t="shared" si="40"/>
        <v>0</v>
      </c>
      <c r="BW42">
        <f t="shared" si="41"/>
        <v>0</v>
      </c>
      <c r="BY42">
        <f t="shared" si="42"/>
        <v>0</v>
      </c>
      <c r="BZ42">
        <f t="shared" si="43"/>
        <v>0</v>
      </c>
      <c r="CC42">
        <f t="shared" si="44"/>
        <v>0</v>
      </c>
      <c r="CD42">
        <f t="shared" si="45"/>
        <v>0</v>
      </c>
      <c r="CE42">
        <f t="shared" si="46"/>
        <v>0</v>
      </c>
      <c r="CF42">
        <f t="shared" si="47"/>
        <v>0</v>
      </c>
      <c r="CG42">
        <f t="shared" si="48"/>
        <v>0</v>
      </c>
      <c r="CH42">
        <f t="shared" si="49"/>
        <v>0</v>
      </c>
      <c r="CK42">
        <f t="shared" si="50"/>
        <v>0</v>
      </c>
      <c r="CM42">
        <f t="shared" si="0"/>
        <v>0</v>
      </c>
      <c r="CN42">
        <f t="shared" si="51"/>
        <v>0</v>
      </c>
      <c r="CO42">
        <f t="shared" si="52"/>
        <v>0</v>
      </c>
      <c r="CP42" t="str">
        <f t="shared" si="1"/>
        <v/>
      </c>
      <c r="CQ42">
        <f t="shared" si="78"/>
        <v>1</v>
      </c>
      <c r="CR42" s="20">
        <f t="shared" si="2"/>
        <v>0</v>
      </c>
      <c r="CS42" s="20">
        <f>IF(B10="法人会員",1,0)</f>
        <v>0</v>
      </c>
      <c r="CT42" s="20"/>
      <c r="CU42" s="20">
        <f t="shared" si="54"/>
        <v>0</v>
      </c>
      <c r="CV42" s="20">
        <f t="shared" si="55"/>
        <v>0</v>
      </c>
      <c r="CW42" s="70">
        <f t="shared" si="56"/>
        <v>0</v>
      </c>
      <c r="CX42" s="70">
        <f t="shared" si="57"/>
        <v>0</v>
      </c>
      <c r="CY42" s="20">
        <f t="shared" si="58"/>
        <v>0</v>
      </c>
      <c r="CZ42" s="20">
        <f t="shared" si="59"/>
        <v>0</v>
      </c>
      <c r="DA42" s="20">
        <f t="shared" si="60"/>
        <v>0</v>
      </c>
      <c r="DB42" s="20">
        <f t="shared" si="61"/>
        <v>0</v>
      </c>
      <c r="DC42" s="20">
        <f t="shared" si="62"/>
        <v>0</v>
      </c>
      <c r="DD42" s="70"/>
      <c r="DE42" s="20">
        <f t="shared" si="77"/>
        <v>0</v>
      </c>
      <c r="DF42" s="20">
        <f t="shared" si="63"/>
        <v>0</v>
      </c>
      <c r="DG42" s="20">
        <f t="shared" si="64"/>
        <v>0</v>
      </c>
      <c r="DH42" s="20">
        <f t="shared" si="65"/>
        <v>0</v>
      </c>
      <c r="DI42" s="20">
        <f t="shared" si="66"/>
        <v>0</v>
      </c>
      <c r="DJ42" s="20">
        <f t="shared" si="67"/>
        <v>0</v>
      </c>
      <c r="DK42" s="20">
        <f t="shared" si="68"/>
        <v>0</v>
      </c>
      <c r="DL42" s="20">
        <f t="shared" si="69"/>
        <v>0</v>
      </c>
      <c r="DM42" s="70"/>
      <c r="DN42" s="20">
        <f t="shared" si="70"/>
        <v>0</v>
      </c>
      <c r="DO42" s="20">
        <f t="shared" si="71"/>
        <v>0</v>
      </c>
      <c r="DP42" s="20">
        <f t="shared" si="72"/>
        <v>0</v>
      </c>
      <c r="DQ42" s="20">
        <f t="shared" si="3"/>
        <v>0</v>
      </c>
      <c r="DR42" s="20">
        <f t="shared" si="4"/>
        <v>0</v>
      </c>
      <c r="DS42" s="53">
        <f t="shared" si="73"/>
        <v>0</v>
      </c>
      <c r="DT42" s="53">
        <f t="shared" si="74"/>
        <v>0</v>
      </c>
      <c r="DU42" s="53">
        <f t="shared" si="75"/>
        <v>0</v>
      </c>
      <c r="DV42" s="53"/>
      <c r="DW42" s="53">
        <f t="shared" si="5"/>
        <v>0</v>
      </c>
    </row>
    <row r="43" spans="1:127">
      <c r="A43" s="6">
        <v>29</v>
      </c>
      <c r="B43" s="37"/>
      <c r="C43" s="43"/>
      <c r="D43" s="42"/>
      <c r="E43" s="57"/>
      <c r="F43" s="110"/>
      <c r="G43" s="102"/>
      <c r="H43" s="103"/>
      <c r="I43" s="55"/>
      <c r="J43" s="80"/>
      <c r="K43" s="59"/>
      <c r="L43" s="104"/>
      <c r="M43" s="91"/>
      <c r="N43" s="87"/>
      <c r="O43" s="59"/>
      <c r="P43" s="59"/>
      <c r="Q43" s="55"/>
      <c r="R43" s="60"/>
      <c r="S43" s="71" t="str">
        <f t="shared" si="76"/>
        <v>非会員</v>
      </c>
      <c r="U43">
        <f t="shared" si="6"/>
        <v>0</v>
      </c>
      <c r="V43">
        <f t="shared" si="7"/>
        <v>0</v>
      </c>
      <c r="W43">
        <f t="shared" si="8"/>
        <v>0</v>
      </c>
      <c r="X43">
        <f t="shared" si="9"/>
        <v>0</v>
      </c>
      <c r="Y43">
        <f t="shared" si="10"/>
        <v>0</v>
      </c>
      <c r="Z43">
        <f t="shared" si="11"/>
        <v>0</v>
      </c>
      <c r="AA43">
        <f t="shared" si="12"/>
        <v>0</v>
      </c>
      <c r="AB43">
        <f t="shared" si="13"/>
        <v>0</v>
      </c>
      <c r="AC43">
        <f t="shared" si="14"/>
        <v>0</v>
      </c>
      <c r="AD43">
        <f t="shared" si="15"/>
        <v>0</v>
      </c>
      <c r="AE43">
        <f t="shared" si="16"/>
        <v>0</v>
      </c>
      <c r="AG43">
        <f t="shared" si="17"/>
        <v>0</v>
      </c>
      <c r="AH43">
        <f t="shared" si="18"/>
        <v>0</v>
      </c>
      <c r="AI43">
        <f t="shared" si="19"/>
        <v>0</v>
      </c>
      <c r="AJ43">
        <f t="shared" si="20"/>
        <v>0</v>
      </c>
      <c r="AK43">
        <f t="shared" si="21"/>
        <v>0</v>
      </c>
      <c r="AL43">
        <f t="shared" si="22"/>
        <v>0</v>
      </c>
      <c r="AN43">
        <f t="shared" si="23"/>
        <v>0</v>
      </c>
      <c r="AO43">
        <f t="shared" si="24"/>
        <v>0</v>
      </c>
      <c r="AP43">
        <f t="shared" si="25"/>
        <v>0</v>
      </c>
      <c r="AQ43">
        <f t="shared" si="26"/>
        <v>0</v>
      </c>
      <c r="AR43">
        <f t="shared" si="27"/>
        <v>0</v>
      </c>
      <c r="AS43">
        <f t="shared" si="28"/>
        <v>0</v>
      </c>
      <c r="AT43">
        <f t="shared" si="29"/>
        <v>0</v>
      </c>
      <c r="AU43">
        <f t="shared" si="30"/>
        <v>0</v>
      </c>
      <c r="AV43">
        <f t="shared" si="31"/>
        <v>0</v>
      </c>
      <c r="AW43">
        <f t="shared" si="32"/>
        <v>0</v>
      </c>
      <c r="BA43">
        <f t="shared" si="33"/>
        <v>0</v>
      </c>
      <c r="BB43">
        <f t="shared" si="34"/>
        <v>0</v>
      </c>
      <c r="BC43">
        <f t="shared" si="35"/>
        <v>0</v>
      </c>
      <c r="BL43">
        <f t="shared" si="36"/>
        <v>0</v>
      </c>
      <c r="BN43">
        <f t="shared" si="37"/>
        <v>0</v>
      </c>
      <c r="BO43">
        <f t="shared" si="38"/>
        <v>0</v>
      </c>
      <c r="BQ43">
        <f t="shared" si="39"/>
        <v>0</v>
      </c>
      <c r="BS43">
        <f t="shared" si="40"/>
        <v>0</v>
      </c>
      <c r="BW43">
        <f t="shared" si="41"/>
        <v>0</v>
      </c>
      <c r="BY43">
        <f t="shared" si="42"/>
        <v>0</v>
      </c>
      <c r="BZ43">
        <f t="shared" si="43"/>
        <v>0</v>
      </c>
      <c r="CC43">
        <f t="shared" si="44"/>
        <v>0</v>
      </c>
      <c r="CD43">
        <f t="shared" si="45"/>
        <v>0</v>
      </c>
      <c r="CE43">
        <f t="shared" si="46"/>
        <v>0</v>
      </c>
      <c r="CF43">
        <f t="shared" si="47"/>
        <v>0</v>
      </c>
      <c r="CG43">
        <f t="shared" si="48"/>
        <v>0</v>
      </c>
      <c r="CH43">
        <f t="shared" si="49"/>
        <v>0</v>
      </c>
      <c r="CK43">
        <f t="shared" si="50"/>
        <v>0</v>
      </c>
      <c r="CM43">
        <f t="shared" si="0"/>
        <v>0</v>
      </c>
      <c r="CN43">
        <f t="shared" si="51"/>
        <v>0</v>
      </c>
      <c r="CO43">
        <f t="shared" si="52"/>
        <v>0</v>
      </c>
      <c r="CP43" t="str">
        <f t="shared" si="1"/>
        <v/>
      </c>
      <c r="CQ43">
        <f t="shared" si="78"/>
        <v>1</v>
      </c>
      <c r="CR43" s="20">
        <f t="shared" si="2"/>
        <v>0</v>
      </c>
      <c r="CS43" s="20">
        <f>IF(B10="法人会員",1,0)</f>
        <v>0</v>
      </c>
      <c r="CT43" s="20"/>
      <c r="CU43" s="20">
        <f t="shared" si="54"/>
        <v>0</v>
      </c>
      <c r="CV43" s="20">
        <f t="shared" si="55"/>
        <v>0</v>
      </c>
      <c r="CW43" s="70">
        <f t="shared" si="56"/>
        <v>0</v>
      </c>
      <c r="CX43" s="70">
        <f t="shared" si="57"/>
        <v>0</v>
      </c>
      <c r="CY43" s="20">
        <f t="shared" si="58"/>
        <v>0</v>
      </c>
      <c r="CZ43" s="20">
        <f t="shared" si="59"/>
        <v>0</v>
      </c>
      <c r="DA43" s="20">
        <f t="shared" si="60"/>
        <v>0</v>
      </c>
      <c r="DB43" s="20">
        <f t="shared" si="61"/>
        <v>0</v>
      </c>
      <c r="DC43" s="20">
        <f t="shared" si="62"/>
        <v>0</v>
      </c>
      <c r="DD43" s="70"/>
      <c r="DE43" s="20">
        <f t="shared" si="77"/>
        <v>0</v>
      </c>
      <c r="DF43" s="20">
        <f t="shared" si="63"/>
        <v>0</v>
      </c>
      <c r="DG43" s="20">
        <f t="shared" si="64"/>
        <v>0</v>
      </c>
      <c r="DH43" s="20">
        <f t="shared" si="65"/>
        <v>0</v>
      </c>
      <c r="DI43" s="20">
        <f t="shared" si="66"/>
        <v>0</v>
      </c>
      <c r="DJ43" s="20">
        <f t="shared" si="67"/>
        <v>0</v>
      </c>
      <c r="DK43" s="20">
        <f t="shared" si="68"/>
        <v>0</v>
      </c>
      <c r="DL43" s="20">
        <f t="shared" si="69"/>
        <v>0</v>
      </c>
      <c r="DM43" s="70"/>
      <c r="DN43" s="20">
        <f t="shared" si="70"/>
        <v>0</v>
      </c>
      <c r="DO43" s="20">
        <f t="shared" si="71"/>
        <v>0</v>
      </c>
      <c r="DP43" s="20">
        <f t="shared" si="72"/>
        <v>0</v>
      </c>
      <c r="DQ43" s="20">
        <f t="shared" si="3"/>
        <v>0</v>
      </c>
      <c r="DR43" s="20">
        <f t="shared" si="4"/>
        <v>0</v>
      </c>
      <c r="DS43" s="53">
        <f t="shared" si="73"/>
        <v>0</v>
      </c>
      <c r="DT43" s="53">
        <f t="shared" si="74"/>
        <v>0</v>
      </c>
      <c r="DU43" s="53">
        <f t="shared" si="75"/>
        <v>0</v>
      </c>
      <c r="DV43" s="53"/>
      <c r="DW43" s="53">
        <f t="shared" si="5"/>
        <v>0</v>
      </c>
    </row>
    <row r="44" spans="1:127">
      <c r="A44" s="12">
        <v>30</v>
      </c>
      <c r="B44" s="41"/>
      <c r="C44" s="44"/>
      <c r="D44" s="45"/>
      <c r="E44" s="58"/>
      <c r="F44" s="113"/>
      <c r="G44" s="105"/>
      <c r="H44" s="106"/>
      <c r="I44" s="56"/>
      <c r="J44" s="81"/>
      <c r="K44" s="61"/>
      <c r="L44" s="107"/>
      <c r="M44" s="92"/>
      <c r="N44" s="88"/>
      <c r="O44" s="61"/>
      <c r="P44" s="61"/>
      <c r="Q44" s="56"/>
      <c r="R44" s="62"/>
      <c r="S44" s="72" t="str">
        <f t="shared" si="76"/>
        <v>非会員</v>
      </c>
      <c r="U44">
        <f t="shared" si="6"/>
        <v>0</v>
      </c>
      <c r="V44">
        <f t="shared" si="7"/>
        <v>0</v>
      </c>
      <c r="W44">
        <f t="shared" si="8"/>
        <v>0</v>
      </c>
      <c r="X44">
        <f t="shared" si="9"/>
        <v>0</v>
      </c>
      <c r="Y44">
        <f t="shared" si="10"/>
        <v>0</v>
      </c>
      <c r="Z44">
        <f t="shared" si="11"/>
        <v>0</v>
      </c>
      <c r="AA44">
        <f t="shared" si="12"/>
        <v>0</v>
      </c>
      <c r="AB44">
        <f t="shared" si="13"/>
        <v>0</v>
      </c>
      <c r="AC44">
        <f t="shared" si="14"/>
        <v>0</v>
      </c>
      <c r="AD44">
        <f t="shared" si="15"/>
        <v>0</v>
      </c>
      <c r="AE44">
        <f t="shared" si="16"/>
        <v>0</v>
      </c>
      <c r="AG44">
        <f t="shared" si="17"/>
        <v>0</v>
      </c>
      <c r="AH44">
        <f t="shared" si="18"/>
        <v>0</v>
      </c>
      <c r="AI44">
        <f t="shared" si="19"/>
        <v>0</v>
      </c>
      <c r="AJ44">
        <f t="shared" si="20"/>
        <v>0</v>
      </c>
      <c r="AK44">
        <f t="shared" si="21"/>
        <v>0</v>
      </c>
      <c r="AL44">
        <f t="shared" si="22"/>
        <v>0</v>
      </c>
      <c r="AN44">
        <f t="shared" si="23"/>
        <v>0</v>
      </c>
      <c r="AO44">
        <f t="shared" si="24"/>
        <v>0</v>
      </c>
      <c r="AP44">
        <f t="shared" si="25"/>
        <v>0</v>
      </c>
      <c r="AQ44">
        <f t="shared" si="26"/>
        <v>0</v>
      </c>
      <c r="AR44">
        <f t="shared" si="27"/>
        <v>0</v>
      </c>
      <c r="AS44">
        <f t="shared" si="28"/>
        <v>0</v>
      </c>
      <c r="AT44">
        <f t="shared" si="29"/>
        <v>0</v>
      </c>
      <c r="AU44">
        <f t="shared" si="30"/>
        <v>0</v>
      </c>
      <c r="AV44">
        <f t="shared" si="31"/>
        <v>0</v>
      </c>
      <c r="AW44">
        <f t="shared" si="32"/>
        <v>0</v>
      </c>
      <c r="BA44">
        <f t="shared" si="33"/>
        <v>0</v>
      </c>
      <c r="BB44">
        <f t="shared" si="34"/>
        <v>0</v>
      </c>
      <c r="BC44">
        <f t="shared" si="35"/>
        <v>0</v>
      </c>
      <c r="BL44">
        <f t="shared" si="36"/>
        <v>0</v>
      </c>
      <c r="BN44">
        <f t="shared" si="37"/>
        <v>0</v>
      </c>
      <c r="BO44">
        <f t="shared" si="38"/>
        <v>0</v>
      </c>
      <c r="BQ44">
        <f t="shared" si="39"/>
        <v>0</v>
      </c>
      <c r="BS44">
        <f t="shared" si="40"/>
        <v>0</v>
      </c>
      <c r="BW44">
        <f t="shared" si="41"/>
        <v>0</v>
      </c>
      <c r="BY44">
        <f t="shared" si="42"/>
        <v>0</v>
      </c>
      <c r="BZ44">
        <f t="shared" si="43"/>
        <v>0</v>
      </c>
      <c r="CC44">
        <f t="shared" si="44"/>
        <v>0</v>
      </c>
      <c r="CD44">
        <f t="shared" si="45"/>
        <v>0</v>
      </c>
      <c r="CE44">
        <f t="shared" si="46"/>
        <v>0</v>
      </c>
      <c r="CF44">
        <f t="shared" si="47"/>
        <v>0</v>
      </c>
      <c r="CG44">
        <f t="shared" si="48"/>
        <v>0</v>
      </c>
      <c r="CH44">
        <f t="shared" si="49"/>
        <v>0</v>
      </c>
      <c r="CK44">
        <f t="shared" si="50"/>
        <v>0</v>
      </c>
      <c r="CM44">
        <f t="shared" si="0"/>
        <v>0</v>
      </c>
      <c r="CN44">
        <f t="shared" si="51"/>
        <v>0</v>
      </c>
      <c r="CO44">
        <f t="shared" si="52"/>
        <v>0</v>
      </c>
      <c r="CP44" t="str">
        <f t="shared" si="1"/>
        <v/>
      </c>
      <c r="CQ44">
        <f t="shared" si="78"/>
        <v>1</v>
      </c>
      <c r="CR44" s="20">
        <f t="shared" si="2"/>
        <v>0</v>
      </c>
      <c r="CS44" s="20">
        <f>IF(B10="法人会員",1,0)</f>
        <v>0</v>
      </c>
      <c r="CT44" s="20"/>
      <c r="CU44" s="20">
        <f t="shared" si="54"/>
        <v>0</v>
      </c>
      <c r="CV44" s="20">
        <f t="shared" si="55"/>
        <v>0</v>
      </c>
      <c r="CW44" s="70">
        <f t="shared" si="56"/>
        <v>0</v>
      </c>
      <c r="CX44" s="70">
        <f t="shared" si="57"/>
        <v>0</v>
      </c>
      <c r="CY44" s="20">
        <f t="shared" si="58"/>
        <v>0</v>
      </c>
      <c r="CZ44" s="20">
        <f t="shared" si="59"/>
        <v>0</v>
      </c>
      <c r="DA44" s="20">
        <f t="shared" si="60"/>
        <v>0</v>
      </c>
      <c r="DB44" s="20">
        <f t="shared" si="61"/>
        <v>0</v>
      </c>
      <c r="DC44" s="20">
        <f t="shared" si="62"/>
        <v>0</v>
      </c>
      <c r="DD44" s="70"/>
      <c r="DE44" s="20">
        <f t="shared" si="77"/>
        <v>0</v>
      </c>
      <c r="DF44" s="20">
        <f t="shared" si="63"/>
        <v>0</v>
      </c>
      <c r="DG44" s="20">
        <f t="shared" si="64"/>
        <v>0</v>
      </c>
      <c r="DH44" s="20">
        <f t="shared" si="65"/>
        <v>0</v>
      </c>
      <c r="DI44" s="20">
        <f t="shared" si="66"/>
        <v>0</v>
      </c>
      <c r="DJ44" s="20">
        <f t="shared" si="67"/>
        <v>0</v>
      </c>
      <c r="DK44" s="20">
        <f t="shared" si="68"/>
        <v>0</v>
      </c>
      <c r="DL44" s="20">
        <f t="shared" si="69"/>
        <v>0</v>
      </c>
      <c r="DM44" s="70"/>
      <c r="DN44" s="20">
        <f t="shared" si="70"/>
        <v>0</v>
      </c>
      <c r="DO44" s="20">
        <f t="shared" si="71"/>
        <v>0</v>
      </c>
      <c r="DP44" s="20">
        <f t="shared" si="72"/>
        <v>0</v>
      </c>
      <c r="DQ44" s="20">
        <f t="shared" si="3"/>
        <v>0</v>
      </c>
      <c r="DR44" s="20">
        <f t="shared" si="4"/>
        <v>0</v>
      </c>
      <c r="DS44" s="53">
        <f t="shared" si="73"/>
        <v>0</v>
      </c>
      <c r="DT44" s="53">
        <f t="shared" si="74"/>
        <v>0</v>
      </c>
      <c r="DU44" s="53">
        <f t="shared" si="75"/>
        <v>0</v>
      </c>
      <c r="DV44" s="53"/>
      <c r="DW44" s="53">
        <f t="shared" si="5"/>
        <v>0</v>
      </c>
    </row>
    <row r="45" spans="1:127">
      <c r="A45" s="13">
        <v>31</v>
      </c>
      <c r="B45" s="37"/>
      <c r="C45" s="43"/>
      <c r="D45" s="42"/>
      <c r="E45" s="57"/>
      <c r="F45" s="110"/>
      <c r="G45" s="102"/>
      <c r="H45" s="103"/>
      <c r="I45" s="55"/>
      <c r="J45" s="80"/>
      <c r="K45" s="59"/>
      <c r="L45" s="104"/>
      <c r="M45" s="91"/>
      <c r="N45" s="87"/>
      <c r="O45" s="59"/>
      <c r="P45" s="59"/>
      <c r="Q45" s="55"/>
      <c r="R45" s="60"/>
      <c r="S45" s="71" t="str">
        <f t="shared" si="76"/>
        <v>非会員</v>
      </c>
      <c r="U45">
        <f t="shared" si="6"/>
        <v>0</v>
      </c>
      <c r="V45">
        <f t="shared" si="7"/>
        <v>0</v>
      </c>
      <c r="W45">
        <f t="shared" si="8"/>
        <v>0</v>
      </c>
      <c r="X45">
        <f t="shared" si="9"/>
        <v>0</v>
      </c>
      <c r="Y45">
        <f t="shared" si="10"/>
        <v>0</v>
      </c>
      <c r="Z45">
        <f t="shared" si="11"/>
        <v>0</v>
      </c>
      <c r="AA45">
        <f t="shared" si="12"/>
        <v>0</v>
      </c>
      <c r="AB45">
        <f t="shared" si="13"/>
        <v>0</v>
      </c>
      <c r="AC45">
        <f t="shared" si="14"/>
        <v>0</v>
      </c>
      <c r="AD45">
        <f t="shared" si="15"/>
        <v>0</v>
      </c>
      <c r="AE45">
        <f t="shared" si="16"/>
        <v>0</v>
      </c>
      <c r="AG45">
        <f t="shared" si="17"/>
        <v>0</v>
      </c>
      <c r="AH45">
        <f t="shared" si="18"/>
        <v>0</v>
      </c>
      <c r="AI45">
        <f t="shared" si="19"/>
        <v>0</v>
      </c>
      <c r="AJ45">
        <f t="shared" si="20"/>
        <v>0</v>
      </c>
      <c r="AK45">
        <f t="shared" si="21"/>
        <v>0</v>
      </c>
      <c r="AL45">
        <f t="shared" si="22"/>
        <v>0</v>
      </c>
      <c r="AN45">
        <f t="shared" si="23"/>
        <v>0</v>
      </c>
      <c r="AO45">
        <f t="shared" si="24"/>
        <v>0</v>
      </c>
      <c r="AP45">
        <f t="shared" si="25"/>
        <v>0</v>
      </c>
      <c r="AQ45">
        <f t="shared" si="26"/>
        <v>0</v>
      </c>
      <c r="AR45">
        <f t="shared" si="27"/>
        <v>0</v>
      </c>
      <c r="AS45">
        <f t="shared" si="28"/>
        <v>0</v>
      </c>
      <c r="AT45">
        <f t="shared" si="29"/>
        <v>0</v>
      </c>
      <c r="AU45">
        <f t="shared" si="30"/>
        <v>0</v>
      </c>
      <c r="AV45">
        <f t="shared" si="31"/>
        <v>0</v>
      </c>
      <c r="AW45">
        <f t="shared" si="32"/>
        <v>0</v>
      </c>
      <c r="BA45">
        <f t="shared" si="33"/>
        <v>0</v>
      </c>
      <c r="BB45">
        <f t="shared" si="34"/>
        <v>0</v>
      </c>
      <c r="BC45">
        <f t="shared" si="35"/>
        <v>0</v>
      </c>
      <c r="BL45">
        <f t="shared" si="36"/>
        <v>0</v>
      </c>
      <c r="BN45">
        <f t="shared" si="37"/>
        <v>0</v>
      </c>
      <c r="BO45">
        <f t="shared" si="38"/>
        <v>0</v>
      </c>
      <c r="BQ45">
        <f t="shared" si="39"/>
        <v>0</v>
      </c>
      <c r="BS45">
        <f t="shared" si="40"/>
        <v>0</v>
      </c>
      <c r="BW45">
        <f t="shared" si="41"/>
        <v>0</v>
      </c>
      <c r="BY45">
        <f t="shared" si="42"/>
        <v>0</v>
      </c>
      <c r="BZ45">
        <f t="shared" si="43"/>
        <v>0</v>
      </c>
      <c r="CC45">
        <f t="shared" si="44"/>
        <v>0</v>
      </c>
      <c r="CD45">
        <f t="shared" si="45"/>
        <v>0</v>
      </c>
      <c r="CE45">
        <f t="shared" si="46"/>
        <v>0</v>
      </c>
      <c r="CF45">
        <f t="shared" si="47"/>
        <v>0</v>
      </c>
      <c r="CG45">
        <f t="shared" si="48"/>
        <v>0</v>
      </c>
      <c r="CH45">
        <f t="shared" si="49"/>
        <v>0</v>
      </c>
      <c r="CK45">
        <f t="shared" si="50"/>
        <v>0</v>
      </c>
      <c r="CM45">
        <f t="shared" si="0"/>
        <v>0</v>
      </c>
      <c r="CN45">
        <f t="shared" si="51"/>
        <v>0</v>
      </c>
      <c r="CO45">
        <f t="shared" si="52"/>
        <v>0</v>
      </c>
      <c r="CP45" t="str">
        <f t="shared" si="1"/>
        <v/>
      </c>
      <c r="CQ45">
        <f t="shared" si="78"/>
        <v>1</v>
      </c>
      <c r="CR45" s="20">
        <f t="shared" si="2"/>
        <v>0</v>
      </c>
      <c r="CS45" s="20">
        <f>IF(B10="法人会員",1,0)</f>
        <v>0</v>
      </c>
      <c r="CT45" s="20"/>
      <c r="CU45" s="20">
        <f t="shared" si="54"/>
        <v>0</v>
      </c>
      <c r="CV45" s="20">
        <f t="shared" si="55"/>
        <v>0</v>
      </c>
      <c r="CW45" s="70">
        <f t="shared" si="56"/>
        <v>0</v>
      </c>
      <c r="CX45" s="70">
        <f t="shared" si="57"/>
        <v>0</v>
      </c>
      <c r="CY45" s="20">
        <f t="shared" si="58"/>
        <v>0</v>
      </c>
      <c r="CZ45" s="20">
        <f t="shared" si="59"/>
        <v>0</v>
      </c>
      <c r="DA45" s="20">
        <f t="shared" si="60"/>
        <v>0</v>
      </c>
      <c r="DB45" s="20">
        <f t="shared" si="61"/>
        <v>0</v>
      </c>
      <c r="DC45" s="20">
        <f t="shared" si="62"/>
        <v>0</v>
      </c>
      <c r="DD45" s="70"/>
      <c r="DE45" s="20">
        <f t="shared" si="77"/>
        <v>0</v>
      </c>
      <c r="DF45" s="20">
        <f t="shared" si="63"/>
        <v>0</v>
      </c>
      <c r="DG45" s="20">
        <f t="shared" si="64"/>
        <v>0</v>
      </c>
      <c r="DH45" s="20">
        <f t="shared" si="65"/>
        <v>0</v>
      </c>
      <c r="DI45" s="20">
        <f t="shared" si="66"/>
        <v>0</v>
      </c>
      <c r="DJ45" s="20">
        <f t="shared" si="67"/>
        <v>0</v>
      </c>
      <c r="DK45" s="20">
        <f t="shared" si="68"/>
        <v>0</v>
      </c>
      <c r="DL45" s="20">
        <f t="shared" si="69"/>
        <v>0</v>
      </c>
      <c r="DM45" s="70"/>
      <c r="DN45" s="20">
        <f t="shared" si="70"/>
        <v>0</v>
      </c>
      <c r="DO45" s="20">
        <f t="shared" si="71"/>
        <v>0</v>
      </c>
      <c r="DP45" s="20">
        <f t="shared" si="72"/>
        <v>0</v>
      </c>
      <c r="DQ45" s="20">
        <f t="shared" si="3"/>
        <v>0</v>
      </c>
      <c r="DR45" s="20">
        <f t="shared" si="4"/>
        <v>0</v>
      </c>
      <c r="DS45" s="53">
        <f t="shared" si="73"/>
        <v>0</v>
      </c>
      <c r="DT45" s="53">
        <f t="shared" si="74"/>
        <v>0</v>
      </c>
      <c r="DU45" s="53">
        <f t="shared" si="75"/>
        <v>0</v>
      </c>
      <c r="DV45" s="53"/>
      <c r="DW45" s="53">
        <f t="shared" si="5"/>
        <v>0</v>
      </c>
    </row>
    <row r="46" spans="1:127">
      <c r="A46" s="6">
        <v>32</v>
      </c>
      <c r="B46" s="37"/>
      <c r="C46" s="43"/>
      <c r="D46" s="42"/>
      <c r="E46" s="57"/>
      <c r="F46" s="110"/>
      <c r="G46" s="102"/>
      <c r="H46" s="103"/>
      <c r="I46" s="55"/>
      <c r="J46" s="80"/>
      <c r="K46" s="59"/>
      <c r="L46" s="104"/>
      <c r="M46" s="91"/>
      <c r="N46" s="87"/>
      <c r="O46" s="59"/>
      <c r="P46" s="59"/>
      <c r="Q46" s="55"/>
      <c r="R46" s="60"/>
      <c r="S46" s="71" t="str">
        <f t="shared" si="76"/>
        <v>非会員</v>
      </c>
      <c r="U46">
        <f t="shared" si="6"/>
        <v>0</v>
      </c>
      <c r="V46">
        <f t="shared" si="7"/>
        <v>0</v>
      </c>
      <c r="W46">
        <f t="shared" si="8"/>
        <v>0</v>
      </c>
      <c r="X46">
        <f t="shared" si="9"/>
        <v>0</v>
      </c>
      <c r="Y46">
        <f t="shared" si="10"/>
        <v>0</v>
      </c>
      <c r="Z46">
        <f t="shared" si="11"/>
        <v>0</v>
      </c>
      <c r="AA46">
        <f t="shared" si="12"/>
        <v>0</v>
      </c>
      <c r="AB46">
        <f t="shared" si="13"/>
        <v>0</v>
      </c>
      <c r="AC46">
        <f t="shared" si="14"/>
        <v>0</v>
      </c>
      <c r="AD46">
        <f t="shared" si="15"/>
        <v>0</v>
      </c>
      <c r="AE46">
        <f t="shared" si="16"/>
        <v>0</v>
      </c>
      <c r="AG46">
        <f t="shared" si="17"/>
        <v>0</v>
      </c>
      <c r="AH46">
        <f t="shared" si="18"/>
        <v>0</v>
      </c>
      <c r="AI46">
        <f t="shared" si="19"/>
        <v>0</v>
      </c>
      <c r="AJ46">
        <f t="shared" si="20"/>
        <v>0</v>
      </c>
      <c r="AK46">
        <f t="shared" si="21"/>
        <v>0</v>
      </c>
      <c r="AL46">
        <f t="shared" si="22"/>
        <v>0</v>
      </c>
      <c r="AN46">
        <f t="shared" si="23"/>
        <v>0</v>
      </c>
      <c r="AO46">
        <f t="shared" si="24"/>
        <v>0</v>
      </c>
      <c r="AP46">
        <f t="shared" si="25"/>
        <v>0</v>
      </c>
      <c r="AQ46">
        <f t="shared" si="26"/>
        <v>0</v>
      </c>
      <c r="AR46">
        <f t="shared" si="27"/>
        <v>0</v>
      </c>
      <c r="AS46">
        <f t="shared" si="28"/>
        <v>0</v>
      </c>
      <c r="AT46">
        <f t="shared" si="29"/>
        <v>0</v>
      </c>
      <c r="AU46">
        <f t="shared" si="30"/>
        <v>0</v>
      </c>
      <c r="AV46">
        <f t="shared" si="31"/>
        <v>0</v>
      </c>
      <c r="AW46">
        <f t="shared" si="32"/>
        <v>0</v>
      </c>
      <c r="BA46">
        <f t="shared" si="33"/>
        <v>0</v>
      </c>
      <c r="BB46">
        <f t="shared" si="34"/>
        <v>0</v>
      </c>
      <c r="BC46">
        <f t="shared" si="35"/>
        <v>0</v>
      </c>
      <c r="BL46">
        <f t="shared" si="36"/>
        <v>0</v>
      </c>
      <c r="BN46">
        <f t="shared" si="37"/>
        <v>0</v>
      </c>
      <c r="BO46">
        <f t="shared" si="38"/>
        <v>0</v>
      </c>
      <c r="BQ46">
        <f t="shared" si="39"/>
        <v>0</v>
      </c>
      <c r="BS46">
        <f t="shared" si="40"/>
        <v>0</v>
      </c>
      <c r="BW46">
        <f t="shared" si="41"/>
        <v>0</v>
      </c>
      <c r="BY46">
        <f t="shared" si="42"/>
        <v>0</v>
      </c>
      <c r="BZ46">
        <f t="shared" si="43"/>
        <v>0</v>
      </c>
      <c r="CC46">
        <f t="shared" si="44"/>
        <v>0</v>
      </c>
      <c r="CD46">
        <f t="shared" si="45"/>
        <v>0</v>
      </c>
      <c r="CE46">
        <f t="shared" si="46"/>
        <v>0</v>
      </c>
      <c r="CF46">
        <f t="shared" si="47"/>
        <v>0</v>
      </c>
      <c r="CG46">
        <f t="shared" si="48"/>
        <v>0</v>
      </c>
      <c r="CH46">
        <f t="shared" si="49"/>
        <v>0</v>
      </c>
      <c r="CK46">
        <f t="shared" si="50"/>
        <v>0</v>
      </c>
      <c r="CM46">
        <f t="shared" si="0"/>
        <v>0</v>
      </c>
      <c r="CN46">
        <f t="shared" si="51"/>
        <v>0</v>
      </c>
      <c r="CO46">
        <f t="shared" si="52"/>
        <v>0</v>
      </c>
      <c r="CP46" t="str">
        <f t="shared" si="1"/>
        <v/>
      </c>
      <c r="CQ46">
        <f t="shared" si="78"/>
        <v>1</v>
      </c>
      <c r="CR46" s="20">
        <f t="shared" si="2"/>
        <v>0</v>
      </c>
      <c r="CS46" s="20">
        <f>IF(B10="法人会員",1,0)</f>
        <v>0</v>
      </c>
      <c r="CT46" s="20"/>
      <c r="CU46" s="20">
        <f t="shared" si="54"/>
        <v>0</v>
      </c>
      <c r="CV46" s="20">
        <f t="shared" si="55"/>
        <v>0</v>
      </c>
      <c r="CW46" s="70">
        <f t="shared" si="56"/>
        <v>0</v>
      </c>
      <c r="CX46" s="70">
        <f t="shared" si="57"/>
        <v>0</v>
      </c>
      <c r="CY46" s="20">
        <f t="shared" si="58"/>
        <v>0</v>
      </c>
      <c r="CZ46" s="20">
        <f t="shared" si="59"/>
        <v>0</v>
      </c>
      <c r="DA46" s="20">
        <f t="shared" si="60"/>
        <v>0</v>
      </c>
      <c r="DB46" s="20">
        <f t="shared" si="61"/>
        <v>0</v>
      </c>
      <c r="DC46" s="20">
        <f t="shared" si="62"/>
        <v>0</v>
      </c>
      <c r="DD46" s="70"/>
      <c r="DE46" s="20">
        <f t="shared" si="77"/>
        <v>0</v>
      </c>
      <c r="DF46" s="20">
        <f t="shared" si="63"/>
        <v>0</v>
      </c>
      <c r="DG46" s="20">
        <f t="shared" si="64"/>
        <v>0</v>
      </c>
      <c r="DH46" s="20">
        <f t="shared" si="65"/>
        <v>0</v>
      </c>
      <c r="DI46" s="20">
        <f t="shared" si="66"/>
        <v>0</v>
      </c>
      <c r="DJ46" s="20">
        <f t="shared" si="67"/>
        <v>0</v>
      </c>
      <c r="DK46" s="20">
        <f t="shared" si="68"/>
        <v>0</v>
      </c>
      <c r="DL46" s="20">
        <f t="shared" si="69"/>
        <v>0</v>
      </c>
      <c r="DM46" s="70"/>
      <c r="DN46" s="20">
        <f t="shared" si="70"/>
        <v>0</v>
      </c>
      <c r="DO46" s="20">
        <f t="shared" si="71"/>
        <v>0</v>
      </c>
      <c r="DP46" s="20">
        <f t="shared" si="72"/>
        <v>0</v>
      </c>
      <c r="DQ46" s="20">
        <f t="shared" si="3"/>
        <v>0</v>
      </c>
      <c r="DR46" s="20">
        <f t="shared" si="4"/>
        <v>0</v>
      </c>
      <c r="DS46" s="53">
        <f t="shared" si="73"/>
        <v>0</v>
      </c>
      <c r="DT46" s="53">
        <f t="shared" si="74"/>
        <v>0</v>
      </c>
      <c r="DU46" s="53">
        <f t="shared" si="75"/>
        <v>0</v>
      </c>
      <c r="DV46" s="53"/>
      <c r="DW46" s="53">
        <f t="shared" si="5"/>
        <v>0</v>
      </c>
    </row>
    <row r="47" spans="1:127">
      <c r="A47" s="6">
        <v>33</v>
      </c>
      <c r="B47" s="37"/>
      <c r="C47" s="43"/>
      <c r="D47" s="42"/>
      <c r="E47" s="57"/>
      <c r="F47" s="110"/>
      <c r="G47" s="102"/>
      <c r="H47" s="103"/>
      <c r="I47" s="55"/>
      <c r="J47" s="80"/>
      <c r="K47" s="59"/>
      <c r="L47" s="104"/>
      <c r="M47" s="91"/>
      <c r="N47" s="87"/>
      <c r="O47" s="59"/>
      <c r="P47" s="59"/>
      <c r="Q47" s="55"/>
      <c r="R47" s="60"/>
      <c r="S47" s="71" t="str">
        <f t="shared" si="76"/>
        <v>非会員</v>
      </c>
      <c r="U47">
        <f t="shared" si="6"/>
        <v>0</v>
      </c>
      <c r="V47">
        <f t="shared" si="7"/>
        <v>0</v>
      </c>
      <c r="W47">
        <f t="shared" si="8"/>
        <v>0</v>
      </c>
      <c r="X47">
        <f t="shared" si="9"/>
        <v>0</v>
      </c>
      <c r="Y47">
        <f t="shared" si="10"/>
        <v>0</v>
      </c>
      <c r="Z47">
        <f t="shared" si="11"/>
        <v>0</v>
      </c>
      <c r="AA47">
        <f t="shared" si="12"/>
        <v>0</v>
      </c>
      <c r="AB47">
        <f t="shared" si="13"/>
        <v>0</v>
      </c>
      <c r="AC47">
        <f t="shared" si="14"/>
        <v>0</v>
      </c>
      <c r="AD47">
        <f t="shared" si="15"/>
        <v>0</v>
      </c>
      <c r="AE47">
        <f t="shared" si="16"/>
        <v>0</v>
      </c>
      <c r="AG47">
        <f t="shared" si="17"/>
        <v>0</v>
      </c>
      <c r="AH47">
        <f t="shared" si="18"/>
        <v>0</v>
      </c>
      <c r="AI47">
        <f t="shared" si="19"/>
        <v>0</v>
      </c>
      <c r="AJ47">
        <f t="shared" si="20"/>
        <v>0</v>
      </c>
      <c r="AK47">
        <f t="shared" si="21"/>
        <v>0</v>
      </c>
      <c r="AL47">
        <f t="shared" si="22"/>
        <v>0</v>
      </c>
      <c r="AN47">
        <f t="shared" si="23"/>
        <v>0</v>
      </c>
      <c r="AO47">
        <f t="shared" si="24"/>
        <v>0</v>
      </c>
      <c r="AP47">
        <f t="shared" si="25"/>
        <v>0</v>
      </c>
      <c r="AQ47">
        <f t="shared" si="26"/>
        <v>0</v>
      </c>
      <c r="AR47">
        <f t="shared" si="27"/>
        <v>0</v>
      </c>
      <c r="AS47">
        <f t="shared" si="28"/>
        <v>0</v>
      </c>
      <c r="AT47">
        <f t="shared" si="29"/>
        <v>0</v>
      </c>
      <c r="AU47">
        <f t="shared" si="30"/>
        <v>0</v>
      </c>
      <c r="AV47">
        <f t="shared" si="31"/>
        <v>0</v>
      </c>
      <c r="AW47">
        <f t="shared" si="32"/>
        <v>0</v>
      </c>
      <c r="BA47">
        <f t="shared" si="33"/>
        <v>0</v>
      </c>
      <c r="BB47">
        <f t="shared" si="34"/>
        <v>0</v>
      </c>
      <c r="BC47">
        <f t="shared" si="35"/>
        <v>0</v>
      </c>
      <c r="BL47">
        <f t="shared" si="36"/>
        <v>0</v>
      </c>
      <c r="BN47">
        <f t="shared" si="37"/>
        <v>0</v>
      </c>
      <c r="BO47">
        <f t="shared" si="38"/>
        <v>0</v>
      </c>
      <c r="BQ47">
        <f t="shared" si="39"/>
        <v>0</v>
      </c>
      <c r="BS47">
        <f t="shared" si="40"/>
        <v>0</v>
      </c>
      <c r="BW47">
        <f t="shared" si="41"/>
        <v>0</v>
      </c>
      <c r="BY47">
        <f t="shared" si="42"/>
        <v>0</v>
      </c>
      <c r="BZ47">
        <f t="shared" si="43"/>
        <v>0</v>
      </c>
      <c r="CC47">
        <f t="shared" si="44"/>
        <v>0</v>
      </c>
      <c r="CD47">
        <f t="shared" si="45"/>
        <v>0</v>
      </c>
      <c r="CE47">
        <f t="shared" si="46"/>
        <v>0</v>
      </c>
      <c r="CF47">
        <f t="shared" si="47"/>
        <v>0</v>
      </c>
      <c r="CG47">
        <f t="shared" si="48"/>
        <v>0</v>
      </c>
      <c r="CH47">
        <f t="shared" si="49"/>
        <v>0</v>
      </c>
      <c r="CK47">
        <f t="shared" si="50"/>
        <v>0</v>
      </c>
      <c r="CM47">
        <f t="shared" si="0"/>
        <v>0</v>
      </c>
      <c r="CN47">
        <f t="shared" si="51"/>
        <v>0</v>
      </c>
      <c r="CO47">
        <f t="shared" si="52"/>
        <v>0</v>
      </c>
      <c r="CP47" t="str">
        <f t="shared" si="1"/>
        <v/>
      </c>
      <c r="CQ47">
        <f t="shared" si="78"/>
        <v>1</v>
      </c>
      <c r="CR47" s="20">
        <f t="shared" si="2"/>
        <v>0</v>
      </c>
      <c r="CS47" s="20">
        <f>IF(B10="法人会員",1,0)</f>
        <v>0</v>
      </c>
      <c r="CT47" s="20"/>
      <c r="CU47" s="20">
        <f t="shared" si="54"/>
        <v>0</v>
      </c>
      <c r="CV47" s="20">
        <f t="shared" si="55"/>
        <v>0</v>
      </c>
      <c r="CW47" s="70">
        <f t="shared" si="56"/>
        <v>0</v>
      </c>
      <c r="CX47" s="70">
        <f t="shared" si="57"/>
        <v>0</v>
      </c>
      <c r="CY47" s="20">
        <f t="shared" si="58"/>
        <v>0</v>
      </c>
      <c r="CZ47" s="20">
        <f t="shared" si="59"/>
        <v>0</v>
      </c>
      <c r="DA47" s="20">
        <f t="shared" si="60"/>
        <v>0</v>
      </c>
      <c r="DB47" s="20">
        <f t="shared" si="61"/>
        <v>0</v>
      </c>
      <c r="DC47" s="20">
        <f t="shared" si="62"/>
        <v>0</v>
      </c>
      <c r="DD47" s="70"/>
      <c r="DE47" s="20">
        <f t="shared" si="77"/>
        <v>0</v>
      </c>
      <c r="DF47" s="20">
        <f t="shared" si="63"/>
        <v>0</v>
      </c>
      <c r="DG47" s="20">
        <f t="shared" si="64"/>
        <v>0</v>
      </c>
      <c r="DH47" s="20">
        <f t="shared" si="65"/>
        <v>0</v>
      </c>
      <c r="DI47" s="20">
        <f t="shared" si="66"/>
        <v>0</v>
      </c>
      <c r="DJ47" s="20">
        <f t="shared" si="67"/>
        <v>0</v>
      </c>
      <c r="DK47" s="20">
        <f t="shared" si="68"/>
        <v>0</v>
      </c>
      <c r="DL47" s="20">
        <f t="shared" si="69"/>
        <v>0</v>
      </c>
      <c r="DM47" s="70"/>
      <c r="DN47" s="20">
        <f t="shared" si="70"/>
        <v>0</v>
      </c>
      <c r="DO47" s="20">
        <f t="shared" si="71"/>
        <v>0</v>
      </c>
      <c r="DP47" s="20">
        <f t="shared" si="72"/>
        <v>0</v>
      </c>
      <c r="DQ47" s="20">
        <f t="shared" ref="DQ47:DQ64" si="79">IF(CS47=1,1,IF(CU47=1,1,0))</f>
        <v>0</v>
      </c>
      <c r="DR47" s="20">
        <f t="shared" ref="DR47:DR64" si="80">IF(DN47=0,0,1)*CR47</f>
        <v>0</v>
      </c>
      <c r="DS47" s="53">
        <f t="shared" si="73"/>
        <v>0</v>
      </c>
      <c r="DT47" s="53">
        <f t="shared" si="74"/>
        <v>0</v>
      </c>
      <c r="DU47" s="53">
        <f t="shared" si="75"/>
        <v>0</v>
      </c>
      <c r="DV47" s="53"/>
      <c r="DW47" s="53">
        <f t="shared" ref="DW47:DW64" si="81">DU47+DV47</f>
        <v>0</v>
      </c>
    </row>
    <row r="48" spans="1:127">
      <c r="A48" s="6">
        <v>34</v>
      </c>
      <c r="B48" s="37"/>
      <c r="C48" s="43"/>
      <c r="D48" s="42"/>
      <c r="E48" s="57"/>
      <c r="F48" s="110"/>
      <c r="G48" s="102"/>
      <c r="H48" s="103"/>
      <c r="I48" s="55"/>
      <c r="J48" s="80"/>
      <c r="K48" s="59"/>
      <c r="L48" s="104"/>
      <c r="M48" s="91"/>
      <c r="N48" s="87"/>
      <c r="O48" s="59"/>
      <c r="P48" s="59"/>
      <c r="Q48" s="55"/>
      <c r="R48" s="60"/>
      <c r="S48" s="71" t="str">
        <f t="shared" si="76"/>
        <v>非会員</v>
      </c>
      <c r="U48">
        <f t="shared" si="6"/>
        <v>0</v>
      </c>
      <c r="V48">
        <f t="shared" si="7"/>
        <v>0</v>
      </c>
      <c r="W48">
        <f t="shared" si="8"/>
        <v>0</v>
      </c>
      <c r="X48">
        <f t="shared" si="9"/>
        <v>0</v>
      </c>
      <c r="Y48">
        <f t="shared" si="10"/>
        <v>0</v>
      </c>
      <c r="Z48">
        <f t="shared" si="11"/>
        <v>0</v>
      </c>
      <c r="AA48">
        <f t="shared" si="12"/>
        <v>0</v>
      </c>
      <c r="AB48">
        <f t="shared" si="13"/>
        <v>0</v>
      </c>
      <c r="AC48">
        <f t="shared" si="14"/>
        <v>0</v>
      </c>
      <c r="AD48">
        <f t="shared" si="15"/>
        <v>0</v>
      </c>
      <c r="AE48">
        <f t="shared" si="16"/>
        <v>0</v>
      </c>
      <c r="AG48">
        <f t="shared" si="17"/>
        <v>0</v>
      </c>
      <c r="AH48">
        <f t="shared" si="18"/>
        <v>0</v>
      </c>
      <c r="AI48">
        <f t="shared" si="19"/>
        <v>0</v>
      </c>
      <c r="AJ48">
        <f t="shared" si="20"/>
        <v>0</v>
      </c>
      <c r="AK48">
        <f t="shared" si="21"/>
        <v>0</v>
      </c>
      <c r="AL48">
        <f t="shared" si="22"/>
        <v>0</v>
      </c>
      <c r="AN48">
        <f t="shared" si="23"/>
        <v>0</v>
      </c>
      <c r="AO48">
        <f t="shared" si="24"/>
        <v>0</v>
      </c>
      <c r="AP48">
        <f t="shared" si="25"/>
        <v>0</v>
      </c>
      <c r="AQ48">
        <f t="shared" si="26"/>
        <v>0</v>
      </c>
      <c r="AR48">
        <f t="shared" si="27"/>
        <v>0</v>
      </c>
      <c r="AS48">
        <f t="shared" si="28"/>
        <v>0</v>
      </c>
      <c r="AT48">
        <f t="shared" si="29"/>
        <v>0</v>
      </c>
      <c r="AU48">
        <f t="shared" si="30"/>
        <v>0</v>
      </c>
      <c r="AV48">
        <f t="shared" si="31"/>
        <v>0</v>
      </c>
      <c r="AW48">
        <f t="shared" si="32"/>
        <v>0</v>
      </c>
      <c r="BA48">
        <f t="shared" si="33"/>
        <v>0</v>
      </c>
      <c r="BB48">
        <f t="shared" si="34"/>
        <v>0</v>
      </c>
      <c r="BC48">
        <f t="shared" si="35"/>
        <v>0</v>
      </c>
      <c r="BL48">
        <f t="shared" si="36"/>
        <v>0</v>
      </c>
      <c r="BN48">
        <f t="shared" si="37"/>
        <v>0</v>
      </c>
      <c r="BO48">
        <f t="shared" si="38"/>
        <v>0</v>
      </c>
      <c r="BQ48">
        <f t="shared" si="39"/>
        <v>0</v>
      </c>
      <c r="BS48">
        <f t="shared" si="40"/>
        <v>0</v>
      </c>
      <c r="BW48">
        <f t="shared" si="41"/>
        <v>0</v>
      </c>
      <c r="BY48">
        <f t="shared" si="42"/>
        <v>0</v>
      </c>
      <c r="BZ48">
        <f t="shared" si="43"/>
        <v>0</v>
      </c>
      <c r="CC48">
        <f t="shared" si="44"/>
        <v>0</v>
      </c>
      <c r="CD48">
        <f t="shared" si="45"/>
        <v>0</v>
      </c>
      <c r="CE48">
        <f t="shared" si="46"/>
        <v>0</v>
      </c>
      <c r="CF48">
        <f t="shared" si="47"/>
        <v>0</v>
      </c>
      <c r="CG48">
        <f t="shared" si="48"/>
        <v>0</v>
      </c>
      <c r="CH48">
        <f t="shared" si="49"/>
        <v>0</v>
      </c>
      <c r="CK48">
        <f t="shared" si="50"/>
        <v>0</v>
      </c>
      <c r="CM48">
        <f t="shared" si="0"/>
        <v>0</v>
      </c>
      <c r="CN48">
        <f t="shared" si="51"/>
        <v>0</v>
      </c>
      <c r="CO48">
        <f t="shared" si="52"/>
        <v>0</v>
      </c>
      <c r="CP48" t="str">
        <f t="shared" si="1"/>
        <v/>
      </c>
      <c r="CQ48">
        <f t="shared" si="78"/>
        <v>1</v>
      </c>
      <c r="CR48" s="20">
        <f t="shared" si="2"/>
        <v>0</v>
      </c>
      <c r="CS48" s="20">
        <f>IF(B10="法人会員",1,0)</f>
        <v>0</v>
      </c>
      <c r="CT48" s="20"/>
      <c r="CU48" s="20">
        <f t="shared" si="54"/>
        <v>0</v>
      </c>
      <c r="CV48" s="20">
        <f t="shared" si="55"/>
        <v>0</v>
      </c>
      <c r="CW48" s="70">
        <f t="shared" si="56"/>
        <v>0</v>
      </c>
      <c r="CX48" s="70">
        <f t="shared" si="57"/>
        <v>0</v>
      </c>
      <c r="CY48" s="20">
        <f t="shared" si="58"/>
        <v>0</v>
      </c>
      <c r="CZ48" s="20">
        <f t="shared" si="59"/>
        <v>0</v>
      </c>
      <c r="DA48" s="20">
        <f t="shared" si="60"/>
        <v>0</v>
      </c>
      <c r="DB48" s="20">
        <f t="shared" si="61"/>
        <v>0</v>
      </c>
      <c r="DC48" s="20">
        <f t="shared" si="62"/>
        <v>0</v>
      </c>
      <c r="DD48" s="70"/>
      <c r="DE48" s="20">
        <f t="shared" si="77"/>
        <v>0</v>
      </c>
      <c r="DF48" s="20">
        <f t="shared" si="63"/>
        <v>0</v>
      </c>
      <c r="DG48" s="20">
        <f t="shared" si="64"/>
        <v>0</v>
      </c>
      <c r="DH48" s="20">
        <f t="shared" si="65"/>
        <v>0</v>
      </c>
      <c r="DI48" s="20">
        <f t="shared" si="66"/>
        <v>0</v>
      </c>
      <c r="DJ48" s="20">
        <f t="shared" si="67"/>
        <v>0</v>
      </c>
      <c r="DK48" s="20">
        <f t="shared" si="68"/>
        <v>0</v>
      </c>
      <c r="DL48" s="20">
        <f t="shared" si="69"/>
        <v>0</v>
      </c>
      <c r="DM48" s="70"/>
      <c r="DN48" s="20">
        <f t="shared" si="70"/>
        <v>0</v>
      </c>
      <c r="DO48" s="20">
        <f t="shared" si="71"/>
        <v>0</v>
      </c>
      <c r="DP48" s="20">
        <f t="shared" si="72"/>
        <v>0</v>
      </c>
      <c r="DQ48" s="20">
        <f t="shared" si="79"/>
        <v>0</v>
      </c>
      <c r="DR48" s="20">
        <f t="shared" si="80"/>
        <v>0</v>
      </c>
      <c r="DS48" s="53">
        <f t="shared" si="73"/>
        <v>0</v>
      </c>
      <c r="DT48" s="53">
        <f t="shared" si="74"/>
        <v>0</v>
      </c>
      <c r="DU48" s="53">
        <f t="shared" si="75"/>
        <v>0</v>
      </c>
      <c r="DV48" s="53"/>
      <c r="DW48" s="53">
        <f t="shared" si="81"/>
        <v>0</v>
      </c>
    </row>
    <row r="49" spans="1:127">
      <c r="A49" s="8">
        <v>35</v>
      </c>
      <c r="B49" s="41"/>
      <c r="C49" s="44"/>
      <c r="D49" s="45"/>
      <c r="E49" s="58"/>
      <c r="F49" s="113"/>
      <c r="G49" s="105"/>
      <c r="H49" s="106"/>
      <c r="I49" s="56"/>
      <c r="J49" s="81"/>
      <c r="K49" s="61"/>
      <c r="L49" s="107"/>
      <c r="M49" s="92"/>
      <c r="N49" s="88"/>
      <c r="O49" s="61"/>
      <c r="P49" s="61"/>
      <c r="Q49" s="56"/>
      <c r="R49" s="62"/>
      <c r="S49" s="72" t="str">
        <f t="shared" si="76"/>
        <v>非会員</v>
      </c>
      <c r="U49">
        <f t="shared" si="6"/>
        <v>0</v>
      </c>
      <c r="V49">
        <f t="shared" si="7"/>
        <v>0</v>
      </c>
      <c r="W49">
        <f t="shared" si="8"/>
        <v>0</v>
      </c>
      <c r="X49">
        <f t="shared" si="9"/>
        <v>0</v>
      </c>
      <c r="Y49">
        <f t="shared" si="10"/>
        <v>0</v>
      </c>
      <c r="Z49">
        <f t="shared" si="11"/>
        <v>0</v>
      </c>
      <c r="AA49">
        <f t="shared" si="12"/>
        <v>0</v>
      </c>
      <c r="AB49">
        <f t="shared" si="13"/>
        <v>0</v>
      </c>
      <c r="AC49">
        <f t="shared" si="14"/>
        <v>0</v>
      </c>
      <c r="AD49">
        <f t="shared" si="15"/>
        <v>0</v>
      </c>
      <c r="AE49">
        <f t="shared" si="16"/>
        <v>0</v>
      </c>
      <c r="AG49">
        <f t="shared" si="17"/>
        <v>0</v>
      </c>
      <c r="AH49">
        <f t="shared" si="18"/>
        <v>0</v>
      </c>
      <c r="AI49">
        <f t="shared" si="19"/>
        <v>0</v>
      </c>
      <c r="AJ49">
        <f t="shared" si="20"/>
        <v>0</v>
      </c>
      <c r="AK49">
        <f t="shared" si="21"/>
        <v>0</v>
      </c>
      <c r="AL49">
        <f t="shared" si="22"/>
        <v>0</v>
      </c>
      <c r="AN49">
        <f t="shared" si="23"/>
        <v>0</v>
      </c>
      <c r="AO49">
        <f t="shared" si="24"/>
        <v>0</v>
      </c>
      <c r="AP49">
        <f t="shared" si="25"/>
        <v>0</v>
      </c>
      <c r="AQ49">
        <f t="shared" si="26"/>
        <v>0</v>
      </c>
      <c r="AR49">
        <f t="shared" si="27"/>
        <v>0</v>
      </c>
      <c r="AS49">
        <f t="shared" si="28"/>
        <v>0</v>
      </c>
      <c r="AT49">
        <f t="shared" si="29"/>
        <v>0</v>
      </c>
      <c r="AU49">
        <f t="shared" si="30"/>
        <v>0</v>
      </c>
      <c r="AV49">
        <f t="shared" si="31"/>
        <v>0</v>
      </c>
      <c r="AW49">
        <f t="shared" si="32"/>
        <v>0</v>
      </c>
      <c r="BA49">
        <f t="shared" si="33"/>
        <v>0</v>
      </c>
      <c r="BB49">
        <f t="shared" si="34"/>
        <v>0</v>
      </c>
      <c r="BC49">
        <f t="shared" si="35"/>
        <v>0</v>
      </c>
      <c r="BL49">
        <f t="shared" si="36"/>
        <v>0</v>
      </c>
      <c r="BN49">
        <f t="shared" si="37"/>
        <v>0</v>
      </c>
      <c r="BO49">
        <f t="shared" si="38"/>
        <v>0</v>
      </c>
      <c r="BQ49">
        <f t="shared" si="39"/>
        <v>0</v>
      </c>
      <c r="BS49">
        <f t="shared" si="40"/>
        <v>0</v>
      </c>
      <c r="BW49">
        <f t="shared" si="41"/>
        <v>0</v>
      </c>
      <c r="BY49">
        <f t="shared" si="42"/>
        <v>0</v>
      </c>
      <c r="BZ49">
        <f t="shared" si="43"/>
        <v>0</v>
      </c>
      <c r="CC49">
        <f t="shared" si="44"/>
        <v>0</v>
      </c>
      <c r="CD49">
        <f t="shared" si="45"/>
        <v>0</v>
      </c>
      <c r="CE49">
        <f t="shared" si="46"/>
        <v>0</v>
      </c>
      <c r="CF49">
        <f t="shared" si="47"/>
        <v>0</v>
      </c>
      <c r="CG49">
        <f t="shared" si="48"/>
        <v>0</v>
      </c>
      <c r="CH49">
        <f t="shared" si="49"/>
        <v>0</v>
      </c>
      <c r="CK49">
        <f t="shared" si="50"/>
        <v>0</v>
      </c>
      <c r="CM49">
        <f t="shared" si="0"/>
        <v>0</v>
      </c>
      <c r="CN49">
        <f t="shared" si="51"/>
        <v>0</v>
      </c>
      <c r="CO49">
        <f t="shared" si="52"/>
        <v>0</v>
      </c>
      <c r="CP49" t="str">
        <f t="shared" si="1"/>
        <v/>
      </c>
      <c r="CQ49">
        <f t="shared" si="78"/>
        <v>1</v>
      </c>
      <c r="CR49" s="20">
        <f t="shared" si="2"/>
        <v>0</v>
      </c>
      <c r="CS49" s="20">
        <f>IF(B10="法人会員",1,0)</f>
        <v>0</v>
      </c>
      <c r="CT49" s="20"/>
      <c r="CU49" s="20">
        <f t="shared" si="54"/>
        <v>0</v>
      </c>
      <c r="CV49" s="20">
        <f t="shared" si="55"/>
        <v>0</v>
      </c>
      <c r="CW49" s="70">
        <f t="shared" si="56"/>
        <v>0</v>
      </c>
      <c r="CX49" s="70">
        <f t="shared" si="57"/>
        <v>0</v>
      </c>
      <c r="CY49" s="20">
        <f t="shared" si="58"/>
        <v>0</v>
      </c>
      <c r="CZ49" s="20">
        <f t="shared" si="59"/>
        <v>0</v>
      </c>
      <c r="DA49" s="20">
        <f t="shared" si="60"/>
        <v>0</v>
      </c>
      <c r="DB49" s="20">
        <f t="shared" si="61"/>
        <v>0</v>
      </c>
      <c r="DC49" s="20">
        <f t="shared" si="62"/>
        <v>0</v>
      </c>
      <c r="DD49" s="70"/>
      <c r="DE49" s="20">
        <f t="shared" si="77"/>
        <v>0</v>
      </c>
      <c r="DF49" s="20">
        <f t="shared" si="63"/>
        <v>0</v>
      </c>
      <c r="DG49" s="20">
        <f t="shared" si="64"/>
        <v>0</v>
      </c>
      <c r="DH49" s="20">
        <f t="shared" si="65"/>
        <v>0</v>
      </c>
      <c r="DI49" s="20">
        <f t="shared" si="66"/>
        <v>0</v>
      </c>
      <c r="DJ49" s="20">
        <f t="shared" si="67"/>
        <v>0</v>
      </c>
      <c r="DK49" s="20">
        <f t="shared" si="68"/>
        <v>0</v>
      </c>
      <c r="DL49" s="20">
        <f t="shared" si="69"/>
        <v>0</v>
      </c>
      <c r="DM49" s="70"/>
      <c r="DN49" s="20">
        <f t="shared" si="70"/>
        <v>0</v>
      </c>
      <c r="DO49" s="20">
        <f t="shared" si="71"/>
        <v>0</v>
      </c>
      <c r="DP49" s="20">
        <f t="shared" si="72"/>
        <v>0</v>
      </c>
      <c r="DQ49" s="20">
        <f t="shared" si="79"/>
        <v>0</v>
      </c>
      <c r="DR49" s="20">
        <f t="shared" si="80"/>
        <v>0</v>
      </c>
      <c r="DS49" s="53">
        <f t="shared" si="73"/>
        <v>0</v>
      </c>
      <c r="DT49" s="53">
        <f t="shared" si="74"/>
        <v>0</v>
      </c>
      <c r="DU49" s="53">
        <f t="shared" si="75"/>
        <v>0</v>
      </c>
      <c r="DV49" s="53"/>
      <c r="DW49" s="53">
        <f t="shared" si="81"/>
        <v>0</v>
      </c>
    </row>
    <row r="50" spans="1:127">
      <c r="A50" s="6">
        <v>36</v>
      </c>
      <c r="B50" s="37"/>
      <c r="C50" s="43"/>
      <c r="D50" s="42"/>
      <c r="E50" s="57"/>
      <c r="F50" s="110"/>
      <c r="G50" s="102"/>
      <c r="H50" s="103"/>
      <c r="I50" s="55"/>
      <c r="J50" s="80"/>
      <c r="K50" s="59"/>
      <c r="L50" s="104"/>
      <c r="M50" s="91"/>
      <c r="N50" s="87"/>
      <c r="O50" s="59"/>
      <c r="P50" s="59"/>
      <c r="Q50" s="55"/>
      <c r="R50" s="60"/>
      <c r="S50" s="71" t="str">
        <f t="shared" si="76"/>
        <v>非会員</v>
      </c>
      <c r="U50">
        <f t="shared" si="6"/>
        <v>0</v>
      </c>
      <c r="V50">
        <f t="shared" si="7"/>
        <v>0</v>
      </c>
      <c r="W50">
        <f t="shared" si="8"/>
        <v>0</v>
      </c>
      <c r="X50">
        <f t="shared" si="9"/>
        <v>0</v>
      </c>
      <c r="Y50">
        <f t="shared" si="10"/>
        <v>0</v>
      </c>
      <c r="Z50">
        <f t="shared" si="11"/>
        <v>0</v>
      </c>
      <c r="AA50">
        <f t="shared" si="12"/>
        <v>0</v>
      </c>
      <c r="AB50">
        <f t="shared" si="13"/>
        <v>0</v>
      </c>
      <c r="AC50">
        <f t="shared" si="14"/>
        <v>0</v>
      </c>
      <c r="AD50">
        <f t="shared" si="15"/>
        <v>0</v>
      </c>
      <c r="AE50">
        <f t="shared" si="16"/>
        <v>0</v>
      </c>
      <c r="AG50">
        <f t="shared" si="17"/>
        <v>0</v>
      </c>
      <c r="AH50">
        <f t="shared" si="18"/>
        <v>0</v>
      </c>
      <c r="AI50">
        <f t="shared" si="19"/>
        <v>0</v>
      </c>
      <c r="AJ50">
        <f t="shared" si="20"/>
        <v>0</v>
      </c>
      <c r="AK50">
        <f t="shared" si="21"/>
        <v>0</v>
      </c>
      <c r="AL50">
        <f t="shared" si="22"/>
        <v>0</v>
      </c>
      <c r="AN50">
        <f t="shared" si="23"/>
        <v>0</v>
      </c>
      <c r="AO50">
        <f t="shared" si="24"/>
        <v>0</v>
      </c>
      <c r="AP50">
        <f t="shared" si="25"/>
        <v>0</v>
      </c>
      <c r="AQ50">
        <f t="shared" si="26"/>
        <v>0</v>
      </c>
      <c r="AR50">
        <f t="shared" si="27"/>
        <v>0</v>
      </c>
      <c r="AS50">
        <f t="shared" si="28"/>
        <v>0</v>
      </c>
      <c r="AT50">
        <f t="shared" si="29"/>
        <v>0</v>
      </c>
      <c r="AU50">
        <f t="shared" si="30"/>
        <v>0</v>
      </c>
      <c r="AV50">
        <f t="shared" si="31"/>
        <v>0</v>
      </c>
      <c r="AW50">
        <f t="shared" si="32"/>
        <v>0</v>
      </c>
      <c r="BA50">
        <f t="shared" si="33"/>
        <v>0</v>
      </c>
      <c r="BB50">
        <f t="shared" si="34"/>
        <v>0</v>
      </c>
      <c r="BC50">
        <f t="shared" si="35"/>
        <v>0</v>
      </c>
      <c r="BL50">
        <f t="shared" si="36"/>
        <v>0</v>
      </c>
      <c r="BN50">
        <f t="shared" si="37"/>
        <v>0</v>
      </c>
      <c r="BO50">
        <f t="shared" si="38"/>
        <v>0</v>
      </c>
      <c r="BQ50">
        <f t="shared" si="39"/>
        <v>0</v>
      </c>
      <c r="BS50">
        <f t="shared" si="40"/>
        <v>0</v>
      </c>
      <c r="BW50">
        <f t="shared" si="41"/>
        <v>0</v>
      </c>
      <c r="BY50">
        <f t="shared" si="42"/>
        <v>0</v>
      </c>
      <c r="BZ50">
        <f t="shared" si="43"/>
        <v>0</v>
      </c>
      <c r="CC50">
        <f t="shared" si="44"/>
        <v>0</v>
      </c>
      <c r="CD50">
        <f t="shared" si="45"/>
        <v>0</v>
      </c>
      <c r="CE50">
        <f t="shared" si="46"/>
        <v>0</v>
      </c>
      <c r="CF50">
        <f t="shared" si="47"/>
        <v>0</v>
      </c>
      <c r="CG50">
        <f t="shared" si="48"/>
        <v>0</v>
      </c>
      <c r="CH50">
        <f t="shared" si="49"/>
        <v>0</v>
      </c>
      <c r="CK50">
        <f t="shared" si="50"/>
        <v>0</v>
      </c>
      <c r="CM50">
        <f t="shared" si="0"/>
        <v>0</v>
      </c>
      <c r="CN50">
        <f t="shared" si="51"/>
        <v>0</v>
      </c>
      <c r="CO50">
        <f t="shared" si="52"/>
        <v>0</v>
      </c>
      <c r="CP50" t="str">
        <f t="shared" si="1"/>
        <v/>
      </c>
      <c r="CQ50">
        <f t="shared" si="78"/>
        <v>1</v>
      </c>
      <c r="CR50" s="20">
        <f t="shared" si="2"/>
        <v>0</v>
      </c>
      <c r="CS50" s="20">
        <f>IF(B10="法人会員",1,0)</f>
        <v>0</v>
      </c>
      <c r="CT50" s="20"/>
      <c r="CU50" s="20">
        <f t="shared" si="54"/>
        <v>0</v>
      </c>
      <c r="CV50" s="20">
        <f t="shared" si="55"/>
        <v>0</v>
      </c>
      <c r="CW50" s="70">
        <f t="shared" si="56"/>
        <v>0</v>
      </c>
      <c r="CX50" s="70">
        <f t="shared" si="57"/>
        <v>0</v>
      </c>
      <c r="CY50" s="20">
        <f t="shared" si="58"/>
        <v>0</v>
      </c>
      <c r="CZ50" s="20">
        <f t="shared" si="59"/>
        <v>0</v>
      </c>
      <c r="DA50" s="20">
        <f t="shared" si="60"/>
        <v>0</v>
      </c>
      <c r="DB50" s="20">
        <f t="shared" si="61"/>
        <v>0</v>
      </c>
      <c r="DC50" s="20">
        <f t="shared" si="62"/>
        <v>0</v>
      </c>
      <c r="DD50" s="70"/>
      <c r="DE50" s="20">
        <f t="shared" si="77"/>
        <v>0</v>
      </c>
      <c r="DF50" s="20">
        <f t="shared" si="63"/>
        <v>0</v>
      </c>
      <c r="DG50" s="20">
        <f t="shared" si="64"/>
        <v>0</v>
      </c>
      <c r="DH50" s="20">
        <f t="shared" si="65"/>
        <v>0</v>
      </c>
      <c r="DI50" s="20">
        <f t="shared" si="66"/>
        <v>0</v>
      </c>
      <c r="DJ50" s="20">
        <f t="shared" si="67"/>
        <v>0</v>
      </c>
      <c r="DK50" s="20">
        <f t="shared" si="68"/>
        <v>0</v>
      </c>
      <c r="DL50" s="20">
        <f t="shared" si="69"/>
        <v>0</v>
      </c>
      <c r="DM50" s="70"/>
      <c r="DN50" s="20">
        <f t="shared" si="70"/>
        <v>0</v>
      </c>
      <c r="DO50" s="20">
        <f t="shared" si="71"/>
        <v>0</v>
      </c>
      <c r="DP50" s="20">
        <f t="shared" si="72"/>
        <v>0</v>
      </c>
      <c r="DQ50" s="20">
        <f t="shared" si="79"/>
        <v>0</v>
      </c>
      <c r="DR50" s="20">
        <f t="shared" si="80"/>
        <v>0</v>
      </c>
      <c r="DS50" s="53">
        <f t="shared" si="73"/>
        <v>0</v>
      </c>
      <c r="DT50" s="53">
        <f t="shared" si="74"/>
        <v>0</v>
      </c>
      <c r="DU50" s="53">
        <f t="shared" si="75"/>
        <v>0</v>
      </c>
      <c r="DV50" s="53"/>
      <c r="DW50" s="53">
        <f t="shared" si="81"/>
        <v>0</v>
      </c>
    </row>
    <row r="51" spans="1:127">
      <c r="A51" s="6">
        <v>37</v>
      </c>
      <c r="B51" s="37"/>
      <c r="C51" s="43"/>
      <c r="D51" s="42"/>
      <c r="E51" s="57"/>
      <c r="F51" s="110"/>
      <c r="G51" s="102"/>
      <c r="H51" s="103"/>
      <c r="I51" s="55"/>
      <c r="J51" s="80"/>
      <c r="K51" s="59"/>
      <c r="L51" s="104"/>
      <c r="M51" s="91"/>
      <c r="N51" s="87"/>
      <c r="O51" s="59"/>
      <c r="P51" s="59"/>
      <c r="Q51" s="55"/>
      <c r="R51" s="60"/>
      <c r="S51" s="71" t="str">
        <f t="shared" si="76"/>
        <v>非会員</v>
      </c>
      <c r="U51">
        <f t="shared" si="6"/>
        <v>0</v>
      </c>
      <c r="V51">
        <f t="shared" si="7"/>
        <v>0</v>
      </c>
      <c r="W51">
        <f t="shared" si="8"/>
        <v>0</v>
      </c>
      <c r="X51">
        <f t="shared" si="9"/>
        <v>0</v>
      </c>
      <c r="Y51">
        <f t="shared" si="10"/>
        <v>0</v>
      </c>
      <c r="Z51">
        <f t="shared" si="11"/>
        <v>0</v>
      </c>
      <c r="AA51">
        <f t="shared" si="12"/>
        <v>0</v>
      </c>
      <c r="AB51">
        <f t="shared" si="13"/>
        <v>0</v>
      </c>
      <c r="AC51">
        <f t="shared" si="14"/>
        <v>0</v>
      </c>
      <c r="AD51">
        <f t="shared" si="15"/>
        <v>0</v>
      </c>
      <c r="AE51">
        <f t="shared" si="16"/>
        <v>0</v>
      </c>
      <c r="AG51">
        <f t="shared" si="17"/>
        <v>0</v>
      </c>
      <c r="AH51">
        <f t="shared" si="18"/>
        <v>0</v>
      </c>
      <c r="AI51">
        <f t="shared" si="19"/>
        <v>0</v>
      </c>
      <c r="AJ51">
        <f t="shared" si="20"/>
        <v>0</v>
      </c>
      <c r="AK51">
        <f t="shared" si="21"/>
        <v>0</v>
      </c>
      <c r="AL51">
        <f t="shared" si="22"/>
        <v>0</v>
      </c>
      <c r="AN51">
        <f t="shared" si="23"/>
        <v>0</v>
      </c>
      <c r="AO51">
        <f t="shared" si="24"/>
        <v>0</v>
      </c>
      <c r="AP51">
        <f t="shared" si="25"/>
        <v>0</v>
      </c>
      <c r="AQ51">
        <f t="shared" si="26"/>
        <v>0</v>
      </c>
      <c r="AR51">
        <f t="shared" si="27"/>
        <v>0</v>
      </c>
      <c r="AS51">
        <f t="shared" si="28"/>
        <v>0</v>
      </c>
      <c r="AT51">
        <f t="shared" si="29"/>
        <v>0</v>
      </c>
      <c r="AU51">
        <f t="shared" si="30"/>
        <v>0</v>
      </c>
      <c r="AV51">
        <f t="shared" si="31"/>
        <v>0</v>
      </c>
      <c r="AW51">
        <f t="shared" si="32"/>
        <v>0</v>
      </c>
      <c r="BA51">
        <f t="shared" si="33"/>
        <v>0</v>
      </c>
      <c r="BB51">
        <f t="shared" si="34"/>
        <v>0</v>
      </c>
      <c r="BC51">
        <f t="shared" si="35"/>
        <v>0</v>
      </c>
      <c r="BL51">
        <f t="shared" si="36"/>
        <v>0</v>
      </c>
      <c r="BN51">
        <f t="shared" si="37"/>
        <v>0</v>
      </c>
      <c r="BO51">
        <f t="shared" si="38"/>
        <v>0</v>
      </c>
      <c r="BQ51">
        <f t="shared" si="39"/>
        <v>0</v>
      </c>
      <c r="BS51">
        <f t="shared" si="40"/>
        <v>0</v>
      </c>
      <c r="BW51">
        <f t="shared" si="41"/>
        <v>0</v>
      </c>
      <c r="BY51">
        <f t="shared" si="42"/>
        <v>0</v>
      </c>
      <c r="BZ51">
        <f t="shared" si="43"/>
        <v>0</v>
      </c>
      <c r="CC51">
        <f t="shared" si="44"/>
        <v>0</v>
      </c>
      <c r="CD51">
        <f t="shared" si="45"/>
        <v>0</v>
      </c>
      <c r="CE51">
        <f t="shared" si="46"/>
        <v>0</v>
      </c>
      <c r="CF51">
        <f t="shared" si="47"/>
        <v>0</v>
      </c>
      <c r="CG51">
        <f t="shared" si="48"/>
        <v>0</v>
      </c>
      <c r="CH51">
        <f t="shared" si="49"/>
        <v>0</v>
      </c>
      <c r="CK51">
        <f t="shared" si="50"/>
        <v>0</v>
      </c>
      <c r="CM51">
        <f t="shared" si="0"/>
        <v>0</v>
      </c>
      <c r="CN51">
        <f t="shared" si="51"/>
        <v>0</v>
      </c>
      <c r="CO51">
        <f t="shared" si="52"/>
        <v>0</v>
      </c>
      <c r="CP51" t="str">
        <f t="shared" si="1"/>
        <v/>
      </c>
      <c r="CQ51">
        <f t="shared" si="78"/>
        <v>1</v>
      </c>
      <c r="CR51" s="20">
        <f t="shared" si="2"/>
        <v>0</v>
      </c>
      <c r="CS51" s="20">
        <f>IF(B10="法人会員",1,0)</f>
        <v>0</v>
      </c>
      <c r="CT51" s="20"/>
      <c r="CU51" s="20">
        <f t="shared" si="54"/>
        <v>0</v>
      </c>
      <c r="CV51" s="20">
        <f t="shared" si="55"/>
        <v>0</v>
      </c>
      <c r="CW51" s="70">
        <f t="shared" si="56"/>
        <v>0</v>
      </c>
      <c r="CX51" s="70">
        <f t="shared" si="57"/>
        <v>0</v>
      </c>
      <c r="CY51" s="20">
        <f t="shared" si="58"/>
        <v>0</v>
      </c>
      <c r="CZ51" s="20">
        <f t="shared" si="59"/>
        <v>0</v>
      </c>
      <c r="DA51" s="20">
        <f t="shared" si="60"/>
        <v>0</v>
      </c>
      <c r="DB51" s="20">
        <f t="shared" si="61"/>
        <v>0</v>
      </c>
      <c r="DC51" s="20">
        <f t="shared" si="62"/>
        <v>0</v>
      </c>
      <c r="DD51" s="70"/>
      <c r="DE51" s="20">
        <f t="shared" si="77"/>
        <v>0</v>
      </c>
      <c r="DF51" s="20">
        <f t="shared" si="63"/>
        <v>0</v>
      </c>
      <c r="DG51" s="20">
        <f t="shared" si="64"/>
        <v>0</v>
      </c>
      <c r="DH51" s="20">
        <f t="shared" si="65"/>
        <v>0</v>
      </c>
      <c r="DI51" s="20">
        <f t="shared" si="66"/>
        <v>0</v>
      </c>
      <c r="DJ51" s="20">
        <f t="shared" si="67"/>
        <v>0</v>
      </c>
      <c r="DK51" s="20">
        <f t="shared" si="68"/>
        <v>0</v>
      </c>
      <c r="DL51" s="20">
        <f t="shared" si="69"/>
        <v>0</v>
      </c>
      <c r="DM51" s="70"/>
      <c r="DN51" s="20">
        <f t="shared" si="70"/>
        <v>0</v>
      </c>
      <c r="DO51" s="20">
        <f t="shared" si="71"/>
        <v>0</v>
      </c>
      <c r="DP51" s="20">
        <f t="shared" si="72"/>
        <v>0</v>
      </c>
      <c r="DQ51" s="20">
        <f t="shared" si="79"/>
        <v>0</v>
      </c>
      <c r="DR51" s="20">
        <f t="shared" si="80"/>
        <v>0</v>
      </c>
      <c r="DS51" s="53">
        <f t="shared" si="73"/>
        <v>0</v>
      </c>
      <c r="DT51" s="53">
        <f t="shared" si="74"/>
        <v>0</v>
      </c>
      <c r="DU51" s="53">
        <f t="shared" si="75"/>
        <v>0</v>
      </c>
      <c r="DV51" s="53"/>
      <c r="DW51" s="53">
        <f t="shared" si="81"/>
        <v>0</v>
      </c>
    </row>
    <row r="52" spans="1:127">
      <c r="A52" s="6">
        <v>28</v>
      </c>
      <c r="B52" s="37"/>
      <c r="C52" s="43"/>
      <c r="D52" s="42"/>
      <c r="E52" s="57"/>
      <c r="F52" s="110"/>
      <c r="G52" s="102"/>
      <c r="H52" s="103"/>
      <c r="I52" s="55"/>
      <c r="J52" s="80"/>
      <c r="K52" s="59"/>
      <c r="L52" s="104"/>
      <c r="M52" s="91"/>
      <c r="N52" s="87"/>
      <c r="O52" s="59"/>
      <c r="P52" s="59"/>
      <c r="Q52" s="55"/>
      <c r="R52" s="60"/>
      <c r="S52" s="71" t="str">
        <f t="shared" si="76"/>
        <v>非会員</v>
      </c>
      <c r="U52">
        <f t="shared" si="6"/>
        <v>0</v>
      </c>
      <c r="V52">
        <f t="shared" si="7"/>
        <v>0</v>
      </c>
      <c r="W52">
        <f t="shared" si="8"/>
        <v>0</v>
      </c>
      <c r="X52">
        <f t="shared" si="9"/>
        <v>0</v>
      </c>
      <c r="Y52">
        <f t="shared" si="10"/>
        <v>0</v>
      </c>
      <c r="Z52">
        <f t="shared" si="11"/>
        <v>0</v>
      </c>
      <c r="AA52">
        <f t="shared" si="12"/>
        <v>0</v>
      </c>
      <c r="AB52">
        <f t="shared" si="13"/>
        <v>0</v>
      </c>
      <c r="AC52">
        <f t="shared" si="14"/>
        <v>0</v>
      </c>
      <c r="AD52">
        <f t="shared" si="15"/>
        <v>0</v>
      </c>
      <c r="AE52">
        <f t="shared" si="16"/>
        <v>0</v>
      </c>
      <c r="AG52">
        <f t="shared" si="17"/>
        <v>0</v>
      </c>
      <c r="AH52">
        <f t="shared" si="18"/>
        <v>0</v>
      </c>
      <c r="AI52">
        <f t="shared" si="19"/>
        <v>0</v>
      </c>
      <c r="AJ52">
        <f t="shared" si="20"/>
        <v>0</v>
      </c>
      <c r="AK52">
        <f t="shared" si="21"/>
        <v>0</v>
      </c>
      <c r="AL52">
        <f t="shared" si="22"/>
        <v>0</v>
      </c>
      <c r="AN52">
        <f t="shared" si="23"/>
        <v>0</v>
      </c>
      <c r="AO52">
        <f t="shared" si="24"/>
        <v>0</v>
      </c>
      <c r="AP52">
        <f t="shared" si="25"/>
        <v>0</v>
      </c>
      <c r="AQ52">
        <f t="shared" si="26"/>
        <v>0</v>
      </c>
      <c r="AR52">
        <f t="shared" si="27"/>
        <v>0</v>
      </c>
      <c r="AS52">
        <f t="shared" si="28"/>
        <v>0</v>
      </c>
      <c r="AT52">
        <f t="shared" si="29"/>
        <v>0</v>
      </c>
      <c r="AU52">
        <f t="shared" si="30"/>
        <v>0</v>
      </c>
      <c r="AV52">
        <f t="shared" si="31"/>
        <v>0</v>
      </c>
      <c r="AW52">
        <f t="shared" si="32"/>
        <v>0</v>
      </c>
      <c r="BA52">
        <f t="shared" si="33"/>
        <v>0</v>
      </c>
      <c r="BB52">
        <f t="shared" si="34"/>
        <v>0</v>
      </c>
      <c r="BC52">
        <f t="shared" si="35"/>
        <v>0</v>
      </c>
      <c r="BL52">
        <f t="shared" si="36"/>
        <v>0</v>
      </c>
      <c r="BN52">
        <f t="shared" si="37"/>
        <v>0</v>
      </c>
      <c r="BO52">
        <f t="shared" si="38"/>
        <v>0</v>
      </c>
      <c r="BQ52">
        <f t="shared" si="39"/>
        <v>0</v>
      </c>
      <c r="BS52">
        <f t="shared" si="40"/>
        <v>0</v>
      </c>
      <c r="BW52">
        <f t="shared" si="41"/>
        <v>0</v>
      </c>
      <c r="BY52">
        <f t="shared" si="42"/>
        <v>0</v>
      </c>
      <c r="BZ52">
        <f t="shared" si="43"/>
        <v>0</v>
      </c>
      <c r="CC52">
        <f t="shared" si="44"/>
        <v>0</v>
      </c>
      <c r="CD52">
        <f t="shared" si="45"/>
        <v>0</v>
      </c>
      <c r="CE52">
        <f t="shared" si="46"/>
        <v>0</v>
      </c>
      <c r="CF52">
        <f t="shared" si="47"/>
        <v>0</v>
      </c>
      <c r="CG52">
        <f t="shared" si="48"/>
        <v>0</v>
      </c>
      <c r="CH52">
        <f t="shared" si="49"/>
        <v>0</v>
      </c>
      <c r="CK52">
        <f t="shared" si="50"/>
        <v>0</v>
      </c>
      <c r="CM52">
        <f t="shared" si="0"/>
        <v>0</v>
      </c>
      <c r="CN52">
        <f t="shared" si="51"/>
        <v>0</v>
      </c>
      <c r="CO52">
        <f t="shared" si="52"/>
        <v>0</v>
      </c>
      <c r="CP52" t="str">
        <f t="shared" si="1"/>
        <v/>
      </c>
      <c r="CQ52">
        <f t="shared" si="78"/>
        <v>1</v>
      </c>
      <c r="CR52" s="20">
        <f t="shared" si="2"/>
        <v>0</v>
      </c>
      <c r="CS52" s="20">
        <f>IF(B10="法人会員",1,0)</f>
        <v>0</v>
      </c>
      <c r="CT52" s="20"/>
      <c r="CU52" s="20">
        <f t="shared" si="54"/>
        <v>0</v>
      </c>
      <c r="CV52" s="20">
        <f t="shared" si="55"/>
        <v>0</v>
      </c>
      <c r="CW52" s="70">
        <f t="shared" si="56"/>
        <v>0</v>
      </c>
      <c r="CX52" s="70">
        <f t="shared" si="57"/>
        <v>0</v>
      </c>
      <c r="CY52" s="20">
        <f t="shared" si="58"/>
        <v>0</v>
      </c>
      <c r="CZ52" s="20">
        <f t="shared" si="59"/>
        <v>0</v>
      </c>
      <c r="DA52" s="20">
        <f t="shared" si="60"/>
        <v>0</v>
      </c>
      <c r="DB52" s="20">
        <f t="shared" si="61"/>
        <v>0</v>
      </c>
      <c r="DC52" s="20">
        <f t="shared" si="62"/>
        <v>0</v>
      </c>
      <c r="DD52" s="70"/>
      <c r="DE52" s="20">
        <f t="shared" si="77"/>
        <v>0</v>
      </c>
      <c r="DF52" s="20">
        <f t="shared" si="63"/>
        <v>0</v>
      </c>
      <c r="DG52" s="20">
        <f t="shared" si="64"/>
        <v>0</v>
      </c>
      <c r="DH52" s="20">
        <f t="shared" si="65"/>
        <v>0</v>
      </c>
      <c r="DI52" s="20">
        <f t="shared" si="66"/>
        <v>0</v>
      </c>
      <c r="DJ52" s="20">
        <f t="shared" si="67"/>
        <v>0</v>
      </c>
      <c r="DK52" s="20">
        <f t="shared" si="68"/>
        <v>0</v>
      </c>
      <c r="DL52" s="20">
        <f t="shared" si="69"/>
        <v>0</v>
      </c>
      <c r="DM52" s="70"/>
      <c r="DN52" s="20">
        <f t="shared" si="70"/>
        <v>0</v>
      </c>
      <c r="DO52" s="20">
        <f t="shared" si="71"/>
        <v>0</v>
      </c>
      <c r="DP52" s="20">
        <f t="shared" si="72"/>
        <v>0</v>
      </c>
      <c r="DQ52" s="20">
        <f t="shared" si="79"/>
        <v>0</v>
      </c>
      <c r="DR52" s="20">
        <f t="shared" si="80"/>
        <v>0</v>
      </c>
      <c r="DS52" s="53">
        <f t="shared" si="73"/>
        <v>0</v>
      </c>
      <c r="DT52" s="53">
        <f t="shared" si="74"/>
        <v>0</v>
      </c>
      <c r="DU52" s="53">
        <f t="shared" si="75"/>
        <v>0</v>
      </c>
      <c r="DV52" s="53"/>
      <c r="DW52" s="53">
        <f t="shared" si="81"/>
        <v>0</v>
      </c>
    </row>
    <row r="53" spans="1:127">
      <c r="A53" s="6">
        <v>39</v>
      </c>
      <c r="B53" s="37"/>
      <c r="C53" s="43"/>
      <c r="D53" s="42"/>
      <c r="E53" s="57"/>
      <c r="F53" s="110"/>
      <c r="G53" s="102"/>
      <c r="H53" s="103"/>
      <c r="I53" s="55"/>
      <c r="J53" s="80"/>
      <c r="K53" s="59"/>
      <c r="L53" s="104"/>
      <c r="M53" s="91"/>
      <c r="N53" s="87"/>
      <c r="O53" s="59"/>
      <c r="P53" s="59"/>
      <c r="Q53" s="55"/>
      <c r="R53" s="60"/>
      <c r="S53" s="71" t="str">
        <f t="shared" si="76"/>
        <v>非会員</v>
      </c>
      <c r="U53">
        <f t="shared" si="6"/>
        <v>0</v>
      </c>
      <c r="V53">
        <f t="shared" si="7"/>
        <v>0</v>
      </c>
      <c r="W53">
        <f t="shared" si="8"/>
        <v>0</v>
      </c>
      <c r="X53">
        <f t="shared" si="9"/>
        <v>0</v>
      </c>
      <c r="Y53">
        <f t="shared" si="10"/>
        <v>0</v>
      </c>
      <c r="Z53">
        <f t="shared" si="11"/>
        <v>0</v>
      </c>
      <c r="AA53">
        <f t="shared" si="12"/>
        <v>0</v>
      </c>
      <c r="AB53">
        <f t="shared" si="13"/>
        <v>0</v>
      </c>
      <c r="AC53">
        <f t="shared" si="14"/>
        <v>0</v>
      </c>
      <c r="AD53">
        <f t="shared" si="15"/>
        <v>0</v>
      </c>
      <c r="AE53">
        <f t="shared" si="16"/>
        <v>0</v>
      </c>
      <c r="AG53">
        <f t="shared" si="17"/>
        <v>0</v>
      </c>
      <c r="AH53">
        <f t="shared" si="18"/>
        <v>0</v>
      </c>
      <c r="AI53">
        <f t="shared" si="19"/>
        <v>0</v>
      </c>
      <c r="AJ53">
        <f t="shared" si="20"/>
        <v>0</v>
      </c>
      <c r="AK53">
        <f t="shared" si="21"/>
        <v>0</v>
      </c>
      <c r="AL53">
        <f t="shared" si="22"/>
        <v>0</v>
      </c>
      <c r="AN53">
        <f t="shared" si="23"/>
        <v>0</v>
      </c>
      <c r="AO53">
        <f t="shared" si="24"/>
        <v>0</v>
      </c>
      <c r="AP53">
        <f t="shared" si="25"/>
        <v>0</v>
      </c>
      <c r="AQ53">
        <f t="shared" si="26"/>
        <v>0</v>
      </c>
      <c r="AR53">
        <f t="shared" si="27"/>
        <v>0</v>
      </c>
      <c r="AS53">
        <f t="shared" si="28"/>
        <v>0</v>
      </c>
      <c r="AT53">
        <f t="shared" si="29"/>
        <v>0</v>
      </c>
      <c r="AU53">
        <f t="shared" si="30"/>
        <v>0</v>
      </c>
      <c r="AV53">
        <f t="shared" si="31"/>
        <v>0</v>
      </c>
      <c r="AW53">
        <f t="shared" si="32"/>
        <v>0</v>
      </c>
      <c r="BA53">
        <f t="shared" si="33"/>
        <v>0</v>
      </c>
      <c r="BB53">
        <f t="shared" si="34"/>
        <v>0</v>
      </c>
      <c r="BC53">
        <f t="shared" si="35"/>
        <v>0</v>
      </c>
      <c r="BL53">
        <f t="shared" si="36"/>
        <v>0</v>
      </c>
      <c r="BN53">
        <f t="shared" si="37"/>
        <v>0</v>
      </c>
      <c r="BO53">
        <f t="shared" si="38"/>
        <v>0</v>
      </c>
      <c r="BQ53">
        <f t="shared" si="39"/>
        <v>0</v>
      </c>
      <c r="BS53">
        <f t="shared" si="40"/>
        <v>0</v>
      </c>
      <c r="BW53">
        <f t="shared" si="41"/>
        <v>0</v>
      </c>
      <c r="BY53">
        <f t="shared" si="42"/>
        <v>0</v>
      </c>
      <c r="BZ53">
        <f t="shared" si="43"/>
        <v>0</v>
      </c>
      <c r="CC53">
        <f t="shared" si="44"/>
        <v>0</v>
      </c>
      <c r="CD53">
        <f t="shared" si="45"/>
        <v>0</v>
      </c>
      <c r="CE53">
        <f t="shared" si="46"/>
        <v>0</v>
      </c>
      <c r="CF53">
        <f t="shared" si="47"/>
        <v>0</v>
      </c>
      <c r="CG53">
        <f t="shared" si="48"/>
        <v>0</v>
      </c>
      <c r="CH53">
        <f t="shared" si="49"/>
        <v>0</v>
      </c>
      <c r="CK53">
        <f t="shared" si="50"/>
        <v>0</v>
      </c>
      <c r="CM53">
        <f t="shared" si="0"/>
        <v>0</v>
      </c>
      <c r="CN53">
        <f t="shared" si="51"/>
        <v>0</v>
      </c>
      <c r="CO53">
        <f t="shared" si="52"/>
        <v>0</v>
      </c>
      <c r="CP53" t="str">
        <f t="shared" si="1"/>
        <v/>
      </c>
      <c r="CQ53">
        <f t="shared" si="78"/>
        <v>1</v>
      </c>
      <c r="CR53" s="20">
        <f t="shared" si="2"/>
        <v>0</v>
      </c>
      <c r="CS53" s="20">
        <f>IF(B10="法人会員",1,0)</f>
        <v>0</v>
      </c>
      <c r="CT53" s="20"/>
      <c r="CU53" s="20">
        <f t="shared" si="54"/>
        <v>0</v>
      </c>
      <c r="CV53" s="20">
        <f t="shared" si="55"/>
        <v>0</v>
      </c>
      <c r="CW53" s="70">
        <f t="shared" si="56"/>
        <v>0</v>
      </c>
      <c r="CX53" s="70">
        <f t="shared" si="57"/>
        <v>0</v>
      </c>
      <c r="CY53" s="20">
        <f t="shared" si="58"/>
        <v>0</v>
      </c>
      <c r="CZ53" s="20">
        <f t="shared" si="59"/>
        <v>0</v>
      </c>
      <c r="DA53" s="20">
        <f t="shared" si="60"/>
        <v>0</v>
      </c>
      <c r="DB53" s="20">
        <f t="shared" si="61"/>
        <v>0</v>
      </c>
      <c r="DC53" s="20">
        <f t="shared" si="62"/>
        <v>0</v>
      </c>
      <c r="DD53" s="70"/>
      <c r="DE53" s="20">
        <f t="shared" si="77"/>
        <v>0</v>
      </c>
      <c r="DF53" s="20">
        <f t="shared" si="63"/>
        <v>0</v>
      </c>
      <c r="DG53" s="20">
        <f t="shared" si="64"/>
        <v>0</v>
      </c>
      <c r="DH53" s="20">
        <f t="shared" si="65"/>
        <v>0</v>
      </c>
      <c r="DI53" s="20">
        <f t="shared" si="66"/>
        <v>0</v>
      </c>
      <c r="DJ53" s="20">
        <f t="shared" si="67"/>
        <v>0</v>
      </c>
      <c r="DK53" s="20">
        <f t="shared" si="68"/>
        <v>0</v>
      </c>
      <c r="DL53" s="20">
        <f t="shared" si="69"/>
        <v>0</v>
      </c>
      <c r="DM53" s="70"/>
      <c r="DN53" s="20">
        <f t="shared" si="70"/>
        <v>0</v>
      </c>
      <c r="DO53" s="20">
        <f t="shared" si="71"/>
        <v>0</v>
      </c>
      <c r="DP53" s="20">
        <f t="shared" si="72"/>
        <v>0</v>
      </c>
      <c r="DQ53" s="20">
        <f t="shared" si="79"/>
        <v>0</v>
      </c>
      <c r="DR53" s="20">
        <f t="shared" si="80"/>
        <v>0</v>
      </c>
      <c r="DS53" s="53">
        <f t="shared" si="73"/>
        <v>0</v>
      </c>
      <c r="DT53" s="53">
        <f t="shared" si="74"/>
        <v>0</v>
      </c>
      <c r="DU53" s="53">
        <f t="shared" si="75"/>
        <v>0</v>
      </c>
      <c r="DV53" s="53"/>
      <c r="DW53" s="53">
        <f t="shared" si="81"/>
        <v>0</v>
      </c>
    </row>
    <row r="54" spans="1:127">
      <c r="A54" s="8">
        <v>40</v>
      </c>
      <c r="B54" s="41"/>
      <c r="C54" s="44"/>
      <c r="D54" s="45"/>
      <c r="E54" s="58"/>
      <c r="F54" s="113"/>
      <c r="G54" s="105"/>
      <c r="H54" s="106"/>
      <c r="I54" s="56"/>
      <c r="J54" s="81"/>
      <c r="K54" s="61"/>
      <c r="L54" s="107"/>
      <c r="M54" s="92"/>
      <c r="N54" s="88"/>
      <c r="O54" s="61"/>
      <c r="P54" s="61"/>
      <c r="Q54" s="56"/>
      <c r="R54" s="62"/>
      <c r="S54" s="72" t="str">
        <f t="shared" si="76"/>
        <v>非会員</v>
      </c>
      <c r="U54">
        <f t="shared" si="6"/>
        <v>0</v>
      </c>
      <c r="V54">
        <f t="shared" si="7"/>
        <v>0</v>
      </c>
      <c r="W54">
        <f t="shared" si="8"/>
        <v>0</v>
      </c>
      <c r="X54">
        <f t="shared" si="9"/>
        <v>0</v>
      </c>
      <c r="Y54">
        <f t="shared" si="10"/>
        <v>0</v>
      </c>
      <c r="Z54">
        <f t="shared" si="11"/>
        <v>0</v>
      </c>
      <c r="AA54">
        <f t="shared" si="12"/>
        <v>0</v>
      </c>
      <c r="AB54">
        <f t="shared" si="13"/>
        <v>0</v>
      </c>
      <c r="AC54">
        <f t="shared" si="14"/>
        <v>0</v>
      </c>
      <c r="AD54">
        <f t="shared" si="15"/>
        <v>0</v>
      </c>
      <c r="AE54">
        <f t="shared" si="16"/>
        <v>0</v>
      </c>
      <c r="AG54">
        <f t="shared" si="17"/>
        <v>0</v>
      </c>
      <c r="AH54">
        <f t="shared" si="18"/>
        <v>0</v>
      </c>
      <c r="AI54">
        <f t="shared" si="19"/>
        <v>0</v>
      </c>
      <c r="AJ54">
        <f t="shared" si="20"/>
        <v>0</v>
      </c>
      <c r="AK54">
        <f t="shared" si="21"/>
        <v>0</v>
      </c>
      <c r="AL54">
        <f t="shared" si="22"/>
        <v>0</v>
      </c>
      <c r="AN54">
        <f t="shared" si="23"/>
        <v>0</v>
      </c>
      <c r="AO54">
        <f t="shared" si="24"/>
        <v>0</v>
      </c>
      <c r="AP54">
        <f t="shared" si="25"/>
        <v>0</v>
      </c>
      <c r="AQ54">
        <f t="shared" si="26"/>
        <v>0</v>
      </c>
      <c r="AR54">
        <f t="shared" si="27"/>
        <v>0</v>
      </c>
      <c r="AS54">
        <f t="shared" si="28"/>
        <v>0</v>
      </c>
      <c r="AT54">
        <f t="shared" si="29"/>
        <v>0</v>
      </c>
      <c r="AU54">
        <f t="shared" si="30"/>
        <v>0</v>
      </c>
      <c r="AV54">
        <f t="shared" si="31"/>
        <v>0</v>
      </c>
      <c r="AW54">
        <f t="shared" si="32"/>
        <v>0</v>
      </c>
      <c r="BA54">
        <f t="shared" si="33"/>
        <v>0</v>
      </c>
      <c r="BB54">
        <f t="shared" si="34"/>
        <v>0</v>
      </c>
      <c r="BC54">
        <f t="shared" si="35"/>
        <v>0</v>
      </c>
      <c r="BL54">
        <f t="shared" si="36"/>
        <v>0</v>
      </c>
      <c r="BN54">
        <f t="shared" si="37"/>
        <v>0</v>
      </c>
      <c r="BO54">
        <f t="shared" si="38"/>
        <v>0</v>
      </c>
      <c r="BQ54">
        <f t="shared" si="39"/>
        <v>0</v>
      </c>
      <c r="BS54">
        <f t="shared" si="40"/>
        <v>0</v>
      </c>
      <c r="BW54">
        <f t="shared" si="41"/>
        <v>0</v>
      </c>
      <c r="BY54">
        <f t="shared" si="42"/>
        <v>0</v>
      </c>
      <c r="BZ54">
        <f t="shared" si="43"/>
        <v>0</v>
      </c>
      <c r="CC54">
        <f t="shared" si="44"/>
        <v>0</v>
      </c>
      <c r="CD54">
        <f t="shared" si="45"/>
        <v>0</v>
      </c>
      <c r="CE54">
        <f t="shared" si="46"/>
        <v>0</v>
      </c>
      <c r="CF54">
        <f t="shared" si="47"/>
        <v>0</v>
      </c>
      <c r="CG54">
        <f t="shared" si="48"/>
        <v>0</v>
      </c>
      <c r="CH54">
        <f t="shared" si="49"/>
        <v>0</v>
      </c>
      <c r="CK54">
        <f t="shared" si="50"/>
        <v>0</v>
      </c>
      <c r="CM54">
        <f t="shared" si="0"/>
        <v>0</v>
      </c>
      <c r="CN54">
        <f t="shared" si="51"/>
        <v>0</v>
      </c>
      <c r="CO54">
        <f t="shared" si="52"/>
        <v>0</v>
      </c>
      <c r="CP54" t="str">
        <f t="shared" si="1"/>
        <v/>
      </c>
      <c r="CQ54">
        <f t="shared" si="78"/>
        <v>1</v>
      </c>
      <c r="CR54" s="20">
        <f t="shared" si="2"/>
        <v>0</v>
      </c>
      <c r="CS54" s="20">
        <f>IF(B10="法人会員",1,0)</f>
        <v>0</v>
      </c>
      <c r="CT54" s="20"/>
      <c r="CU54" s="20">
        <f t="shared" si="54"/>
        <v>0</v>
      </c>
      <c r="CV54" s="20">
        <f t="shared" si="55"/>
        <v>0</v>
      </c>
      <c r="CW54" s="70">
        <f t="shared" si="56"/>
        <v>0</v>
      </c>
      <c r="CX54" s="70">
        <f t="shared" si="57"/>
        <v>0</v>
      </c>
      <c r="CY54" s="20">
        <f t="shared" si="58"/>
        <v>0</v>
      </c>
      <c r="CZ54" s="20">
        <f t="shared" si="59"/>
        <v>0</v>
      </c>
      <c r="DA54" s="20">
        <f t="shared" si="60"/>
        <v>0</v>
      </c>
      <c r="DB54" s="20">
        <f t="shared" si="61"/>
        <v>0</v>
      </c>
      <c r="DC54" s="20">
        <f t="shared" si="62"/>
        <v>0</v>
      </c>
      <c r="DD54" s="70"/>
      <c r="DE54" s="20">
        <f t="shared" si="77"/>
        <v>0</v>
      </c>
      <c r="DF54" s="20">
        <f t="shared" si="63"/>
        <v>0</v>
      </c>
      <c r="DG54" s="20">
        <f t="shared" si="64"/>
        <v>0</v>
      </c>
      <c r="DH54" s="20">
        <f t="shared" si="65"/>
        <v>0</v>
      </c>
      <c r="DI54" s="20">
        <f t="shared" si="66"/>
        <v>0</v>
      </c>
      <c r="DJ54" s="20">
        <f t="shared" si="67"/>
        <v>0</v>
      </c>
      <c r="DK54" s="20">
        <f t="shared" si="68"/>
        <v>0</v>
      </c>
      <c r="DL54" s="20">
        <f t="shared" si="69"/>
        <v>0</v>
      </c>
      <c r="DM54" s="70"/>
      <c r="DN54" s="20">
        <f t="shared" si="70"/>
        <v>0</v>
      </c>
      <c r="DO54" s="20">
        <f t="shared" si="71"/>
        <v>0</v>
      </c>
      <c r="DP54" s="20">
        <f t="shared" si="72"/>
        <v>0</v>
      </c>
      <c r="DQ54" s="20">
        <f t="shared" si="79"/>
        <v>0</v>
      </c>
      <c r="DR54" s="20">
        <f t="shared" si="80"/>
        <v>0</v>
      </c>
      <c r="DS54" s="53">
        <f t="shared" si="73"/>
        <v>0</v>
      </c>
      <c r="DT54" s="53">
        <f t="shared" si="74"/>
        <v>0</v>
      </c>
      <c r="DU54" s="53">
        <f t="shared" si="75"/>
        <v>0</v>
      </c>
      <c r="DV54" s="53"/>
      <c r="DW54" s="53">
        <f t="shared" si="81"/>
        <v>0</v>
      </c>
    </row>
    <row r="55" spans="1:127">
      <c r="A55" s="6">
        <v>41</v>
      </c>
      <c r="B55" s="37"/>
      <c r="C55" s="43"/>
      <c r="D55" s="42"/>
      <c r="E55" s="57"/>
      <c r="F55" s="110"/>
      <c r="G55" s="102"/>
      <c r="H55" s="103"/>
      <c r="I55" s="55"/>
      <c r="J55" s="80"/>
      <c r="K55" s="59"/>
      <c r="L55" s="104"/>
      <c r="M55" s="91"/>
      <c r="N55" s="87"/>
      <c r="O55" s="59"/>
      <c r="P55" s="59"/>
      <c r="Q55" s="55"/>
      <c r="R55" s="60"/>
      <c r="S55" s="71" t="str">
        <f t="shared" si="76"/>
        <v>非会員</v>
      </c>
      <c r="U55">
        <f t="shared" si="6"/>
        <v>0</v>
      </c>
      <c r="V55">
        <f t="shared" si="7"/>
        <v>0</v>
      </c>
      <c r="W55">
        <f t="shared" si="8"/>
        <v>0</v>
      </c>
      <c r="X55">
        <f t="shared" si="9"/>
        <v>0</v>
      </c>
      <c r="Y55">
        <f t="shared" si="10"/>
        <v>0</v>
      </c>
      <c r="Z55">
        <f t="shared" si="11"/>
        <v>0</v>
      </c>
      <c r="AA55">
        <f t="shared" si="12"/>
        <v>0</v>
      </c>
      <c r="AB55">
        <f t="shared" si="13"/>
        <v>0</v>
      </c>
      <c r="AC55">
        <f t="shared" si="14"/>
        <v>0</v>
      </c>
      <c r="AD55">
        <f t="shared" si="15"/>
        <v>0</v>
      </c>
      <c r="AE55">
        <f t="shared" si="16"/>
        <v>0</v>
      </c>
      <c r="AG55">
        <f t="shared" si="17"/>
        <v>0</v>
      </c>
      <c r="AH55">
        <f t="shared" si="18"/>
        <v>0</v>
      </c>
      <c r="AI55">
        <f t="shared" si="19"/>
        <v>0</v>
      </c>
      <c r="AJ55">
        <f t="shared" si="20"/>
        <v>0</v>
      </c>
      <c r="AK55">
        <f t="shared" si="21"/>
        <v>0</v>
      </c>
      <c r="AL55">
        <f t="shared" si="22"/>
        <v>0</v>
      </c>
      <c r="AN55">
        <f t="shared" si="23"/>
        <v>0</v>
      </c>
      <c r="AO55">
        <f t="shared" si="24"/>
        <v>0</v>
      </c>
      <c r="AP55">
        <f t="shared" si="25"/>
        <v>0</v>
      </c>
      <c r="AQ55">
        <f t="shared" si="26"/>
        <v>0</v>
      </c>
      <c r="AR55">
        <f t="shared" si="27"/>
        <v>0</v>
      </c>
      <c r="AS55">
        <f t="shared" si="28"/>
        <v>0</v>
      </c>
      <c r="AT55">
        <f t="shared" si="29"/>
        <v>0</v>
      </c>
      <c r="AU55">
        <f t="shared" si="30"/>
        <v>0</v>
      </c>
      <c r="AV55">
        <f t="shared" si="31"/>
        <v>0</v>
      </c>
      <c r="AW55">
        <f t="shared" si="32"/>
        <v>0</v>
      </c>
      <c r="BA55">
        <f t="shared" si="33"/>
        <v>0</v>
      </c>
      <c r="BB55">
        <f t="shared" si="34"/>
        <v>0</v>
      </c>
      <c r="BC55">
        <f t="shared" si="35"/>
        <v>0</v>
      </c>
      <c r="BL55">
        <f t="shared" si="36"/>
        <v>0</v>
      </c>
      <c r="BN55">
        <f t="shared" si="37"/>
        <v>0</v>
      </c>
      <c r="BO55">
        <f t="shared" si="38"/>
        <v>0</v>
      </c>
      <c r="BQ55">
        <f t="shared" si="39"/>
        <v>0</v>
      </c>
      <c r="BS55">
        <f t="shared" si="40"/>
        <v>0</v>
      </c>
      <c r="BW55">
        <f t="shared" si="41"/>
        <v>0</v>
      </c>
      <c r="BY55">
        <f t="shared" si="42"/>
        <v>0</v>
      </c>
      <c r="BZ55">
        <f t="shared" si="43"/>
        <v>0</v>
      </c>
      <c r="CC55">
        <f t="shared" si="44"/>
        <v>0</v>
      </c>
      <c r="CD55">
        <f t="shared" si="45"/>
        <v>0</v>
      </c>
      <c r="CE55">
        <f t="shared" si="46"/>
        <v>0</v>
      </c>
      <c r="CF55">
        <f t="shared" si="47"/>
        <v>0</v>
      </c>
      <c r="CG55">
        <f t="shared" si="48"/>
        <v>0</v>
      </c>
      <c r="CH55">
        <f t="shared" si="49"/>
        <v>0</v>
      </c>
      <c r="CK55">
        <f t="shared" si="50"/>
        <v>0</v>
      </c>
      <c r="CM55">
        <f t="shared" si="0"/>
        <v>0</v>
      </c>
      <c r="CN55">
        <f t="shared" si="51"/>
        <v>0</v>
      </c>
      <c r="CO55">
        <f t="shared" si="52"/>
        <v>0</v>
      </c>
      <c r="CP55" t="str">
        <f t="shared" si="1"/>
        <v/>
      </c>
      <c r="CQ55">
        <f t="shared" si="78"/>
        <v>1</v>
      </c>
      <c r="CR55" s="20">
        <f t="shared" si="2"/>
        <v>0</v>
      </c>
      <c r="CS55" s="20">
        <f>IF(B10="法人会員",1,0)</f>
        <v>0</v>
      </c>
      <c r="CT55" s="20"/>
      <c r="CU55" s="20">
        <f t="shared" si="54"/>
        <v>0</v>
      </c>
      <c r="CV55" s="20">
        <f t="shared" si="55"/>
        <v>0</v>
      </c>
      <c r="CW55" s="70">
        <f t="shared" si="56"/>
        <v>0</v>
      </c>
      <c r="CX55" s="70">
        <f t="shared" si="57"/>
        <v>0</v>
      </c>
      <c r="CY55" s="20">
        <f t="shared" si="58"/>
        <v>0</v>
      </c>
      <c r="CZ55" s="20">
        <f t="shared" si="59"/>
        <v>0</v>
      </c>
      <c r="DA55" s="20">
        <f t="shared" si="60"/>
        <v>0</v>
      </c>
      <c r="DB55" s="20">
        <f t="shared" si="61"/>
        <v>0</v>
      </c>
      <c r="DC55" s="20">
        <f t="shared" si="62"/>
        <v>0</v>
      </c>
      <c r="DD55" s="70"/>
      <c r="DE55" s="20">
        <f t="shared" si="77"/>
        <v>0</v>
      </c>
      <c r="DF55" s="20">
        <f t="shared" si="63"/>
        <v>0</v>
      </c>
      <c r="DG55" s="20">
        <f t="shared" si="64"/>
        <v>0</v>
      </c>
      <c r="DH55" s="20">
        <f t="shared" si="65"/>
        <v>0</v>
      </c>
      <c r="DI55" s="20">
        <f t="shared" si="66"/>
        <v>0</v>
      </c>
      <c r="DJ55" s="20">
        <f t="shared" si="67"/>
        <v>0</v>
      </c>
      <c r="DK55" s="20">
        <f t="shared" si="68"/>
        <v>0</v>
      </c>
      <c r="DL55" s="20">
        <f t="shared" si="69"/>
        <v>0</v>
      </c>
      <c r="DM55" s="70"/>
      <c r="DN55" s="20">
        <f t="shared" si="70"/>
        <v>0</v>
      </c>
      <c r="DO55" s="20">
        <f t="shared" si="71"/>
        <v>0</v>
      </c>
      <c r="DP55" s="20">
        <f t="shared" si="72"/>
        <v>0</v>
      </c>
      <c r="DQ55" s="20">
        <f t="shared" si="79"/>
        <v>0</v>
      </c>
      <c r="DR55" s="20">
        <f t="shared" si="80"/>
        <v>0</v>
      </c>
      <c r="DS55" s="53">
        <f t="shared" si="73"/>
        <v>0</v>
      </c>
      <c r="DT55" s="53">
        <f t="shared" si="74"/>
        <v>0</v>
      </c>
      <c r="DU55" s="53">
        <f t="shared" si="75"/>
        <v>0</v>
      </c>
      <c r="DV55" s="53"/>
      <c r="DW55" s="53">
        <f t="shared" si="81"/>
        <v>0</v>
      </c>
    </row>
    <row r="56" spans="1:127">
      <c r="A56" s="6">
        <v>42</v>
      </c>
      <c r="B56" s="37"/>
      <c r="C56" s="43"/>
      <c r="D56" s="42"/>
      <c r="E56" s="57"/>
      <c r="F56" s="110"/>
      <c r="G56" s="102"/>
      <c r="H56" s="103"/>
      <c r="I56" s="55"/>
      <c r="J56" s="80"/>
      <c r="K56" s="59"/>
      <c r="L56" s="104"/>
      <c r="M56" s="91"/>
      <c r="N56" s="87"/>
      <c r="O56" s="59"/>
      <c r="P56" s="59"/>
      <c r="Q56" s="55"/>
      <c r="R56" s="60"/>
      <c r="S56" s="71" t="str">
        <f t="shared" si="76"/>
        <v>非会員</v>
      </c>
      <c r="U56">
        <f t="shared" si="6"/>
        <v>0</v>
      </c>
      <c r="V56">
        <f t="shared" si="7"/>
        <v>0</v>
      </c>
      <c r="W56">
        <f t="shared" si="8"/>
        <v>0</v>
      </c>
      <c r="X56">
        <f t="shared" si="9"/>
        <v>0</v>
      </c>
      <c r="Y56">
        <f t="shared" si="10"/>
        <v>0</v>
      </c>
      <c r="Z56">
        <f t="shared" si="11"/>
        <v>0</v>
      </c>
      <c r="AA56">
        <f t="shared" si="12"/>
        <v>0</v>
      </c>
      <c r="AB56">
        <f t="shared" si="13"/>
        <v>0</v>
      </c>
      <c r="AC56">
        <f t="shared" si="14"/>
        <v>0</v>
      </c>
      <c r="AD56">
        <f t="shared" si="15"/>
        <v>0</v>
      </c>
      <c r="AE56">
        <f t="shared" si="16"/>
        <v>0</v>
      </c>
      <c r="AG56">
        <f t="shared" si="17"/>
        <v>0</v>
      </c>
      <c r="AH56">
        <f t="shared" si="18"/>
        <v>0</v>
      </c>
      <c r="AI56">
        <f t="shared" si="19"/>
        <v>0</v>
      </c>
      <c r="AJ56">
        <f t="shared" si="20"/>
        <v>0</v>
      </c>
      <c r="AK56">
        <f t="shared" si="21"/>
        <v>0</v>
      </c>
      <c r="AL56">
        <f t="shared" si="22"/>
        <v>0</v>
      </c>
      <c r="AN56">
        <f t="shared" si="23"/>
        <v>0</v>
      </c>
      <c r="AO56">
        <f t="shared" si="24"/>
        <v>0</v>
      </c>
      <c r="AP56">
        <f t="shared" si="25"/>
        <v>0</v>
      </c>
      <c r="AQ56">
        <f t="shared" si="26"/>
        <v>0</v>
      </c>
      <c r="AR56">
        <f t="shared" si="27"/>
        <v>0</v>
      </c>
      <c r="AS56">
        <f t="shared" si="28"/>
        <v>0</v>
      </c>
      <c r="AT56">
        <f t="shared" si="29"/>
        <v>0</v>
      </c>
      <c r="AU56">
        <f t="shared" si="30"/>
        <v>0</v>
      </c>
      <c r="AV56">
        <f t="shared" si="31"/>
        <v>0</v>
      </c>
      <c r="AW56">
        <f t="shared" si="32"/>
        <v>0</v>
      </c>
      <c r="BA56">
        <f t="shared" si="33"/>
        <v>0</v>
      </c>
      <c r="BB56">
        <f t="shared" si="34"/>
        <v>0</v>
      </c>
      <c r="BC56">
        <f t="shared" si="35"/>
        <v>0</v>
      </c>
      <c r="BL56">
        <f t="shared" si="36"/>
        <v>0</v>
      </c>
      <c r="BN56">
        <f t="shared" si="37"/>
        <v>0</v>
      </c>
      <c r="BO56">
        <f t="shared" si="38"/>
        <v>0</v>
      </c>
      <c r="BQ56">
        <f t="shared" si="39"/>
        <v>0</v>
      </c>
      <c r="BS56">
        <f t="shared" si="40"/>
        <v>0</v>
      </c>
      <c r="BW56">
        <f t="shared" si="41"/>
        <v>0</v>
      </c>
      <c r="BY56">
        <f t="shared" si="42"/>
        <v>0</v>
      </c>
      <c r="BZ56">
        <f t="shared" si="43"/>
        <v>0</v>
      </c>
      <c r="CC56">
        <f t="shared" si="44"/>
        <v>0</v>
      </c>
      <c r="CD56">
        <f t="shared" si="45"/>
        <v>0</v>
      </c>
      <c r="CE56">
        <f t="shared" si="46"/>
        <v>0</v>
      </c>
      <c r="CF56">
        <f t="shared" si="47"/>
        <v>0</v>
      </c>
      <c r="CG56">
        <f t="shared" si="48"/>
        <v>0</v>
      </c>
      <c r="CH56">
        <f t="shared" si="49"/>
        <v>0</v>
      </c>
      <c r="CK56">
        <f t="shared" si="50"/>
        <v>0</v>
      </c>
      <c r="CM56">
        <f t="shared" si="0"/>
        <v>0</v>
      </c>
      <c r="CN56">
        <f t="shared" si="51"/>
        <v>0</v>
      </c>
      <c r="CO56">
        <f t="shared" si="52"/>
        <v>0</v>
      </c>
      <c r="CP56" t="str">
        <f t="shared" si="1"/>
        <v/>
      </c>
      <c r="CQ56">
        <f t="shared" si="78"/>
        <v>1</v>
      </c>
      <c r="CR56" s="20">
        <f t="shared" si="2"/>
        <v>0</v>
      </c>
      <c r="CS56" s="20">
        <f>IF(B10="法人会員",1,0)</f>
        <v>0</v>
      </c>
      <c r="CT56" s="20"/>
      <c r="CU56" s="20">
        <f t="shared" si="54"/>
        <v>0</v>
      </c>
      <c r="CV56" s="20">
        <f t="shared" si="55"/>
        <v>0</v>
      </c>
      <c r="CW56" s="70">
        <f t="shared" si="56"/>
        <v>0</v>
      </c>
      <c r="CX56" s="70">
        <f t="shared" si="57"/>
        <v>0</v>
      </c>
      <c r="CY56" s="20">
        <f t="shared" si="58"/>
        <v>0</v>
      </c>
      <c r="CZ56" s="20">
        <f t="shared" si="59"/>
        <v>0</v>
      </c>
      <c r="DA56" s="20">
        <f t="shared" si="60"/>
        <v>0</v>
      </c>
      <c r="DB56" s="20">
        <f t="shared" si="61"/>
        <v>0</v>
      </c>
      <c r="DC56" s="20">
        <f t="shared" si="62"/>
        <v>0</v>
      </c>
      <c r="DD56" s="70"/>
      <c r="DE56" s="20">
        <f t="shared" si="77"/>
        <v>0</v>
      </c>
      <c r="DF56" s="20">
        <f t="shared" si="63"/>
        <v>0</v>
      </c>
      <c r="DG56" s="20">
        <f t="shared" si="64"/>
        <v>0</v>
      </c>
      <c r="DH56" s="20">
        <f t="shared" si="65"/>
        <v>0</v>
      </c>
      <c r="DI56" s="20">
        <f t="shared" si="66"/>
        <v>0</v>
      </c>
      <c r="DJ56" s="20">
        <f t="shared" si="67"/>
        <v>0</v>
      </c>
      <c r="DK56" s="20">
        <f t="shared" si="68"/>
        <v>0</v>
      </c>
      <c r="DL56" s="20">
        <f t="shared" si="69"/>
        <v>0</v>
      </c>
      <c r="DM56" s="70"/>
      <c r="DN56" s="20">
        <f t="shared" si="70"/>
        <v>0</v>
      </c>
      <c r="DO56" s="20">
        <f t="shared" si="71"/>
        <v>0</v>
      </c>
      <c r="DP56" s="20">
        <f t="shared" si="72"/>
        <v>0</v>
      </c>
      <c r="DQ56" s="20">
        <f t="shared" si="79"/>
        <v>0</v>
      </c>
      <c r="DR56" s="20">
        <f t="shared" si="80"/>
        <v>0</v>
      </c>
      <c r="DS56" s="53">
        <f t="shared" si="73"/>
        <v>0</v>
      </c>
      <c r="DT56" s="53">
        <f t="shared" si="74"/>
        <v>0</v>
      </c>
      <c r="DU56" s="53">
        <f t="shared" si="75"/>
        <v>0</v>
      </c>
      <c r="DV56" s="53"/>
      <c r="DW56" s="53">
        <f t="shared" si="81"/>
        <v>0</v>
      </c>
    </row>
    <row r="57" spans="1:127">
      <c r="A57" s="6">
        <v>43</v>
      </c>
      <c r="B57" s="37"/>
      <c r="C57" s="43"/>
      <c r="D57" s="42"/>
      <c r="E57" s="57"/>
      <c r="F57" s="110"/>
      <c r="G57" s="102"/>
      <c r="H57" s="103"/>
      <c r="I57" s="55"/>
      <c r="J57" s="80"/>
      <c r="K57" s="59"/>
      <c r="L57" s="104"/>
      <c r="M57" s="91"/>
      <c r="N57" s="87"/>
      <c r="O57" s="59"/>
      <c r="P57" s="59"/>
      <c r="Q57" s="55"/>
      <c r="R57" s="60"/>
      <c r="S57" s="71" t="str">
        <f t="shared" si="76"/>
        <v>非会員</v>
      </c>
      <c r="U57">
        <f t="shared" si="6"/>
        <v>0</v>
      </c>
      <c r="V57">
        <f t="shared" si="7"/>
        <v>0</v>
      </c>
      <c r="W57">
        <f t="shared" si="8"/>
        <v>0</v>
      </c>
      <c r="X57">
        <f t="shared" si="9"/>
        <v>0</v>
      </c>
      <c r="Y57">
        <f t="shared" si="10"/>
        <v>0</v>
      </c>
      <c r="Z57">
        <f t="shared" si="11"/>
        <v>0</v>
      </c>
      <c r="AA57">
        <f t="shared" si="12"/>
        <v>0</v>
      </c>
      <c r="AB57">
        <f t="shared" si="13"/>
        <v>0</v>
      </c>
      <c r="AC57">
        <f t="shared" si="14"/>
        <v>0</v>
      </c>
      <c r="AD57">
        <f t="shared" si="15"/>
        <v>0</v>
      </c>
      <c r="AE57">
        <f t="shared" si="16"/>
        <v>0</v>
      </c>
      <c r="AG57">
        <f t="shared" si="17"/>
        <v>0</v>
      </c>
      <c r="AH57">
        <f t="shared" si="18"/>
        <v>0</v>
      </c>
      <c r="AI57">
        <f t="shared" si="19"/>
        <v>0</v>
      </c>
      <c r="AJ57">
        <f t="shared" si="20"/>
        <v>0</v>
      </c>
      <c r="AK57">
        <f t="shared" si="21"/>
        <v>0</v>
      </c>
      <c r="AL57">
        <f t="shared" si="22"/>
        <v>0</v>
      </c>
      <c r="AN57">
        <f t="shared" si="23"/>
        <v>0</v>
      </c>
      <c r="AO57">
        <f t="shared" si="24"/>
        <v>0</v>
      </c>
      <c r="AP57">
        <f t="shared" si="25"/>
        <v>0</v>
      </c>
      <c r="AQ57">
        <f t="shared" si="26"/>
        <v>0</v>
      </c>
      <c r="AR57">
        <f t="shared" si="27"/>
        <v>0</v>
      </c>
      <c r="AS57">
        <f t="shared" si="28"/>
        <v>0</v>
      </c>
      <c r="AT57">
        <f t="shared" si="29"/>
        <v>0</v>
      </c>
      <c r="AU57">
        <f t="shared" si="30"/>
        <v>0</v>
      </c>
      <c r="AV57">
        <f t="shared" si="31"/>
        <v>0</v>
      </c>
      <c r="AW57">
        <f t="shared" si="32"/>
        <v>0</v>
      </c>
      <c r="BA57">
        <f t="shared" si="33"/>
        <v>0</v>
      </c>
      <c r="BB57">
        <f t="shared" si="34"/>
        <v>0</v>
      </c>
      <c r="BC57">
        <f t="shared" si="35"/>
        <v>0</v>
      </c>
      <c r="BL57">
        <f t="shared" si="36"/>
        <v>0</v>
      </c>
      <c r="BN57">
        <f t="shared" si="37"/>
        <v>0</v>
      </c>
      <c r="BO57">
        <f t="shared" si="38"/>
        <v>0</v>
      </c>
      <c r="BQ57">
        <f t="shared" si="39"/>
        <v>0</v>
      </c>
      <c r="BS57">
        <f t="shared" si="40"/>
        <v>0</v>
      </c>
      <c r="BW57">
        <f t="shared" si="41"/>
        <v>0</v>
      </c>
      <c r="BY57">
        <f t="shared" si="42"/>
        <v>0</v>
      </c>
      <c r="BZ57">
        <f t="shared" si="43"/>
        <v>0</v>
      </c>
      <c r="CC57">
        <f t="shared" si="44"/>
        <v>0</v>
      </c>
      <c r="CD57">
        <f t="shared" si="45"/>
        <v>0</v>
      </c>
      <c r="CE57">
        <f t="shared" si="46"/>
        <v>0</v>
      </c>
      <c r="CF57">
        <f t="shared" si="47"/>
        <v>0</v>
      </c>
      <c r="CG57">
        <f t="shared" si="48"/>
        <v>0</v>
      </c>
      <c r="CH57">
        <f t="shared" si="49"/>
        <v>0</v>
      </c>
      <c r="CK57">
        <f t="shared" si="50"/>
        <v>0</v>
      </c>
      <c r="CM57">
        <f t="shared" si="0"/>
        <v>0</v>
      </c>
      <c r="CN57">
        <f t="shared" si="51"/>
        <v>0</v>
      </c>
      <c r="CO57">
        <f t="shared" si="52"/>
        <v>0</v>
      </c>
      <c r="CP57" t="str">
        <f t="shared" si="1"/>
        <v/>
      </c>
      <c r="CQ57">
        <f t="shared" si="78"/>
        <v>1</v>
      </c>
      <c r="CR57" s="20">
        <f t="shared" si="2"/>
        <v>0</v>
      </c>
      <c r="CS57" s="20">
        <f>IF(B10="法人会員",1,0)</f>
        <v>0</v>
      </c>
      <c r="CT57" s="20"/>
      <c r="CU57" s="20">
        <f t="shared" si="54"/>
        <v>0</v>
      </c>
      <c r="CV57" s="20">
        <f t="shared" si="55"/>
        <v>0</v>
      </c>
      <c r="CW57" s="70">
        <f t="shared" si="56"/>
        <v>0</v>
      </c>
      <c r="CX57" s="70">
        <f t="shared" si="57"/>
        <v>0</v>
      </c>
      <c r="CY57" s="20">
        <f t="shared" si="58"/>
        <v>0</v>
      </c>
      <c r="CZ57" s="20">
        <f t="shared" si="59"/>
        <v>0</v>
      </c>
      <c r="DA57" s="20">
        <f t="shared" si="60"/>
        <v>0</v>
      </c>
      <c r="DB57" s="20">
        <f t="shared" si="61"/>
        <v>0</v>
      </c>
      <c r="DC57" s="20">
        <f t="shared" si="62"/>
        <v>0</v>
      </c>
      <c r="DD57" s="70"/>
      <c r="DE57" s="20">
        <f t="shared" si="77"/>
        <v>0</v>
      </c>
      <c r="DF57" s="20">
        <f t="shared" si="63"/>
        <v>0</v>
      </c>
      <c r="DG57" s="20">
        <f t="shared" si="64"/>
        <v>0</v>
      </c>
      <c r="DH57" s="20">
        <f t="shared" si="65"/>
        <v>0</v>
      </c>
      <c r="DI57" s="20">
        <f t="shared" si="66"/>
        <v>0</v>
      </c>
      <c r="DJ57" s="20">
        <f t="shared" si="67"/>
        <v>0</v>
      </c>
      <c r="DK57" s="20">
        <f t="shared" si="68"/>
        <v>0</v>
      </c>
      <c r="DL57" s="20">
        <f t="shared" si="69"/>
        <v>0</v>
      </c>
      <c r="DM57" s="70"/>
      <c r="DN57" s="20">
        <f t="shared" si="70"/>
        <v>0</v>
      </c>
      <c r="DO57" s="20">
        <f t="shared" si="71"/>
        <v>0</v>
      </c>
      <c r="DP57" s="20">
        <f t="shared" si="72"/>
        <v>0</v>
      </c>
      <c r="DQ57" s="20">
        <f t="shared" si="79"/>
        <v>0</v>
      </c>
      <c r="DR57" s="20">
        <f t="shared" si="80"/>
        <v>0</v>
      </c>
      <c r="DS57" s="53">
        <f t="shared" si="73"/>
        <v>0</v>
      </c>
      <c r="DT57" s="53">
        <f t="shared" si="74"/>
        <v>0</v>
      </c>
      <c r="DU57" s="53">
        <f t="shared" si="75"/>
        <v>0</v>
      </c>
      <c r="DV57" s="53"/>
      <c r="DW57" s="53">
        <f t="shared" si="81"/>
        <v>0</v>
      </c>
    </row>
    <row r="58" spans="1:127">
      <c r="A58" s="6">
        <v>44</v>
      </c>
      <c r="B58" s="37"/>
      <c r="C58" s="43"/>
      <c r="D58" s="42"/>
      <c r="E58" s="57"/>
      <c r="F58" s="110"/>
      <c r="G58" s="102"/>
      <c r="H58" s="103"/>
      <c r="I58" s="55"/>
      <c r="J58" s="80"/>
      <c r="K58" s="59"/>
      <c r="L58" s="104"/>
      <c r="M58" s="91"/>
      <c r="N58" s="87"/>
      <c r="O58" s="59"/>
      <c r="P58" s="59"/>
      <c r="Q58" s="55"/>
      <c r="R58" s="60"/>
      <c r="S58" s="71" t="str">
        <f t="shared" si="76"/>
        <v>非会員</v>
      </c>
      <c r="U58">
        <f t="shared" si="6"/>
        <v>0</v>
      </c>
      <c r="V58">
        <f t="shared" si="7"/>
        <v>0</v>
      </c>
      <c r="W58">
        <f t="shared" si="8"/>
        <v>0</v>
      </c>
      <c r="X58">
        <f t="shared" si="9"/>
        <v>0</v>
      </c>
      <c r="Y58">
        <f t="shared" si="10"/>
        <v>0</v>
      </c>
      <c r="Z58">
        <f t="shared" si="11"/>
        <v>0</v>
      </c>
      <c r="AA58">
        <f t="shared" si="12"/>
        <v>0</v>
      </c>
      <c r="AB58">
        <f t="shared" si="13"/>
        <v>0</v>
      </c>
      <c r="AC58">
        <f t="shared" si="14"/>
        <v>0</v>
      </c>
      <c r="AD58">
        <f t="shared" si="15"/>
        <v>0</v>
      </c>
      <c r="AE58">
        <f t="shared" si="16"/>
        <v>0</v>
      </c>
      <c r="AG58">
        <f t="shared" si="17"/>
        <v>0</v>
      </c>
      <c r="AH58">
        <f t="shared" si="18"/>
        <v>0</v>
      </c>
      <c r="AI58">
        <f t="shared" si="19"/>
        <v>0</v>
      </c>
      <c r="AJ58">
        <f t="shared" si="20"/>
        <v>0</v>
      </c>
      <c r="AK58">
        <f t="shared" si="21"/>
        <v>0</v>
      </c>
      <c r="AL58">
        <f t="shared" si="22"/>
        <v>0</v>
      </c>
      <c r="AN58">
        <f t="shared" si="23"/>
        <v>0</v>
      </c>
      <c r="AO58">
        <f t="shared" si="24"/>
        <v>0</v>
      </c>
      <c r="AP58">
        <f t="shared" si="25"/>
        <v>0</v>
      </c>
      <c r="AQ58">
        <f t="shared" si="26"/>
        <v>0</v>
      </c>
      <c r="AR58">
        <f t="shared" si="27"/>
        <v>0</v>
      </c>
      <c r="AS58">
        <f t="shared" si="28"/>
        <v>0</v>
      </c>
      <c r="AT58">
        <f t="shared" si="29"/>
        <v>0</v>
      </c>
      <c r="AU58">
        <f t="shared" si="30"/>
        <v>0</v>
      </c>
      <c r="AV58">
        <f t="shared" si="31"/>
        <v>0</v>
      </c>
      <c r="AW58">
        <f t="shared" si="32"/>
        <v>0</v>
      </c>
      <c r="BA58">
        <f t="shared" si="33"/>
        <v>0</v>
      </c>
      <c r="BB58">
        <f t="shared" si="34"/>
        <v>0</v>
      </c>
      <c r="BC58">
        <f t="shared" si="35"/>
        <v>0</v>
      </c>
      <c r="BL58">
        <f t="shared" si="36"/>
        <v>0</v>
      </c>
      <c r="BN58">
        <f t="shared" si="37"/>
        <v>0</v>
      </c>
      <c r="BO58">
        <f t="shared" si="38"/>
        <v>0</v>
      </c>
      <c r="BQ58">
        <f t="shared" si="39"/>
        <v>0</v>
      </c>
      <c r="BS58">
        <f t="shared" si="40"/>
        <v>0</v>
      </c>
      <c r="BW58">
        <f t="shared" si="41"/>
        <v>0</v>
      </c>
      <c r="BY58">
        <f t="shared" si="42"/>
        <v>0</v>
      </c>
      <c r="BZ58">
        <f t="shared" si="43"/>
        <v>0</v>
      </c>
      <c r="CC58">
        <f t="shared" si="44"/>
        <v>0</v>
      </c>
      <c r="CD58">
        <f t="shared" si="45"/>
        <v>0</v>
      </c>
      <c r="CE58">
        <f t="shared" si="46"/>
        <v>0</v>
      </c>
      <c r="CF58">
        <f t="shared" si="47"/>
        <v>0</v>
      </c>
      <c r="CG58">
        <f t="shared" si="48"/>
        <v>0</v>
      </c>
      <c r="CH58">
        <f t="shared" si="49"/>
        <v>0</v>
      </c>
      <c r="CK58">
        <f t="shared" si="50"/>
        <v>0</v>
      </c>
      <c r="CM58">
        <f t="shared" si="0"/>
        <v>0</v>
      </c>
      <c r="CN58">
        <f t="shared" si="51"/>
        <v>0</v>
      </c>
      <c r="CO58">
        <f t="shared" si="52"/>
        <v>0</v>
      </c>
      <c r="CP58" t="str">
        <f t="shared" si="1"/>
        <v/>
      </c>
      <c r="CQ58">
        <f t="shared" si="78"/>
        <v>1</v>
      </c>
      <c r="CR58" s="20">
        <f t="shared" si="2"/>
        <v>0</v>
      </c>
      <c r="CS58" s="20">
        <f>IF(B10="法人会員",1,0)</f>
        <v>0</v>
      </c>
      <c r="CT58" s="20"/>
      <c r="CU58" s="20">
        <f t="shared" si="54"/>
        <v>0</v>
      </c>
      <c r="CV58" s="20">
        <f t="shared" si="55"/>
        <v>0</v>
      </c>
      <c r="CW58" s="70">
        <f t="shared" si="56"/>
        <v>0</v>
      </c>
      <c r="CX58" s="70">
        <f t="shared" si="57"/>
        <v>0</v>
      </c>
      <c r="CY58" s="20">
        <f t="shared" si="58"/>
        <v>0</v>
      </c>
      <c r="CZ58" s="20">
        <f t="shared" si="59"/>
        <v>0</v>
      </c>
      <c r="DA58" s="20">
        <f t="shared" si="60"/>
        <v>0</v>
      </c>
      <c r="DB58" s="20">
        <f t="shared" si="61"/>
        <v>0</v>
      </c>
      <c r="DC58" s="20">
        <f t="shared" si="62"/>
        <v>0</v>
      </c>
      <c r="DD58" s="70"/>
      <c r="DE58" s="20">
        <f t="shared" si="77"/>
        <v>0</v>
      </c>
      <c r="DF58" s="20">
        <f t="shared" si="63"/>
        <v>0</v>
      </c>
      <c r="DG58" s="20">
        <f t="shared" si="64"/>
        <v>0</v>
      </c>
      <c r="DH58" s="20">
        <f t="shared" si="65"/>
        <v>0</v>
      </c>
      <c r="DI58" s="20">
        <f t="shared" si="66"/>
        <v>0</v>
      </c>
      <c r="DJ58" s="20">
        <f t="shared" si="67"/>
        <v>0</v>
      </c>
      <c r="DK58" s="20">
        <f t="shared" si="68"/>
        <v>0</v>
      </c>
      <c r="DL58" s="20">
        <f t="shared" si="69"/>
        <v>0</v>
      </c>
      <c r="DM58" s="70"/>
      <c r="DN58" s="20">
        <f t="shared" si="70"/>
        <v>0</v>
      </c>
      <c r="DO58" s="20">
        <f t="shared" si="71"/>
        <v>0</v>
      </c>
      <c r="DP58" s="20">
        <f t="shared" si="72"/>
        <v>0</v>
      </c>
      <c r="DQ58" s="20">
        <f t="shared" si="79"/>
        <v>0</v>
      </c>
      <c r="DR58" s="20">
        <f t="shared" si="80"/>
        <v>0</v>
      </c>
      <c r="DS58" s="53">
        <f t="shared" si="73"/>
        <v>0</v>
      </c>
      <c r="DT58" s="53">
        <f t="shared" si="74"/>
        <v>0</v>
      </c>
      <c r="DU58" s="53">
        <f t="shared" si="75"/>
        <v>0</v>
      </c>
      <c r="DV58" s="53"/>
      <c r="DW58" s="53">
        <f t="shared" si="81"/>
        <v>0</v>
      </c>
    </row>
    <row r="59" spans="1:127">
      <c r="A59" s="8">
        <v>45</v>
      </c>
      <c r="B59" s="41"/>
      <c r="C59" s="44"/>
      <c r="D59" s="45"/>
      <c r="E59" s="58"/>
      <c r="F59" s="113"/>
      <c r="G59" s="105"/>
      <c r="H59" s="106"/>
      <c r="I59" s="56"/>
      <c r="J59" s="81"/>
      <c r="K59" s="61"/>
      <c r="L59" s="107"/>
      <c r="M59" s="92"/>
      <c r="N59" s="88"/>
      <c r="O59" s="61"/>
      <c r="P59" s="61"/>
      <c r="Q59" s="56"/>
      <c r="R59" s="62"/>
      <c r="S59" s="72" t="str">
        <f t="shared" si="76"/>
        <v>非会員</v>
      </c>
      <c r="U59">
        <f t="shared" si="6"/>
        <v>0</v>
      </c>
      <c r="V59">
        <f t="shared" si="7"/>
        <v>0</v>
      </c>
      <c r="W59">
        <f t="shared" si="8"/>
        <v>0</v>
      </c>
      <c r="X59">
        <f t="shared" si="9"/>
        <v>0</v>
      </c>
      <c r="Y59">
        <f t="shared" si="10"/>
        <v>0</v>
      </c>
      <c r="Z59">
        <f t="shared" si="11"/>
        <v>0</v>
      </c>
      <c r="AA59">
        <f t="shared" si="12"/>
        <v>0</v>
      </c>
      <c r="AB59">
        <f t="shared" si="13"/>
        <v>0</v>
      </c>
      <c r="AC59">
        <f t="shared" si="14"/>
        <v>0</v>
      </c>
      <c r="AD59">
        <f t="shared" si="15"/>
        <v>0</v>
      </c>
      <c r="AE59">
        <f t="shared" si="16"/>
        <v>0</v>
      </c>
      <c r="AG59">
        <f t="shared" si="17"/>
        <v>0</v>
      </c>
      <c r="AH59">
        <f t="shared" si="18"/>
        <v>0</v>
      </c>
      <c r="AI59">
        <f t="shared" si="19"/>
        <v>0</v>
      </c>
      <c r="AJ59">
        <f t="shared" si="20"/>
        <v>0</v>
      </c>
      <c r="AK59">
        <f t="shared" si="21"/>
        <v>0</v>
      </c>
      <c r="AL59">
        <f t="shared" si="22"/>
        <v>0</v>
      </c>
      <c r="AN59">
        <f t="shared" si="23"/>
        <v>0</v>
      </c>
      <c r="AO59">
        <f t="shared" si="24"/>
        <v>0</v>
      </c>
      <c r="AP59">
        <f t="shared" si="25"/>
        <v>0</v>
      </c>
      <c r="AQ59">
        <f t="shared" si="26"/>
        <v>0</v>
      </c>
      <c r="AR59">
        <f t="shared" si="27"/>
        <v>0</v>
      </c>
      <c r="AS59">
        <f t="shared" si="28"/>
        <v>0</v>
      </c>
      <c r="AT59">
        <f t="shared" si="29"/>
        <v>0</v>
      </c>
      <c r="AU59">
        <f t="shared" si="30"/>
        <v>0</v>
      </c>
      <c r="AV59">
        <f t="shared" si="31"/>
        <v>0</v>
      </c>
      <c r="AW59">
        <f t="shared" si="32"/>
        <v>0</v>
      </c>
      <c r="BA59">
        <f t="shared" si="33"/>
        <v>0</v>
      </c>
      <c r="BB59">
        <f t="shared" si="34"/>
        <v>0</v>
      </c>
      <c r="BC59">
        <f t="shared" si="35"/>
        <v>0</v>
      </c>
      <c r="BL59">
        <f t="shared" si="36"/>
        <v>0</v>
      </c>
      <c r="BN59">
        <f t="shared" si="37"/>
        <v>0</v>
      </c>
      <c r="BO59">
        <f t="shared" si="38"/>
        <v>0</v>
      </c>
      <c r="BQ59">
        <f t="shared" si="39"/>
        <v>0</v>
      </c>
      <c r="BS59">
        <f t="shared" si="40"/>
        <v>0</v>
      </c>
      <c r="BW59">
        <f t="shared" si="41"/>
        <v>0</v>
      </c>
      <c r="BY59">
        <f t="shared" si="42"/>
        <v>0</v>
      </c>
      <c r="BZ59">
        <f t="shared" si="43"/>
        <v>0</v>
      </c>
      <c r="CC59">
        <f t="shared" si="44"/>
        <v>0</v>
      </c>
      <c r="CD59">
        <f t="shared" si="45"/>
        <v>0</v>
      </c>
      <c r="CE59">
        <f t="shared" si="46"/>
        <v>0</v>
      </c>
      <c r="CF59">
        <f t="shared" si="47"/>
        <v>0</v>
      </c>
      <c r="CG59">
        <f t="shared" si="48"/>
        <v>0</v>
      </c>
      <c r="CH59">
        <f t="shared" si="49"/>
        <v>0</v>
      </c>
      <c r="CK59">
        <f t="shared" si="50"/>
        <v>0</v>
      </c>
      <c r="CM59">
        <f t="shared" ref="CM59" si="82">IF(SUM(V59:AJ59)+SUM(AM59:AU65)=0,0,1)</f>
        <v>0</v>
      </c>
      <c r="CN59">
        <f t="shared" si="51"/>
        <v>0</v>
      </c>
      <c r="CO59">
        <f t="shared" si="52"/>
        <v>0</v>
      </c>
      <c r="CP59" t="str">
        <f t="shared" si="1"/>
        <v/>
      </c>
      <c r="CQ59">
        <f t="shared" si="78"/>
        <v>1</v>
      </c>
      <c r="CR59" s="20">
        <f t="shared" si="2"/>
        <v>0</v>
      </c>
      <c r="CS59" s="20">
        <f>IF(B10="法人会員",1,0)</f>
        <v>0</v>
      </c>
      <c r="CT59" s="20"/>
      <c r="CU59" s="20">
        <f t="shared" si="54"/>
        <v>0</v>
      </c>
      <c r="CV59" s="20">
        <f t="shared" si="55"/>
        <v>0</v>
      </c>
      <c r="CW59" s="70">
        <f t="shared" si="56"/>
        <v>0</v>
      </c>
      <c r="CX59" s="70">
        <f t="shared" si="57"/>
        <v>0</v>
      </c>
      <c r="CY59" s="20">
        <f t="shared" si="58"/>
        <v>0</v>
      </c>
      <c r="CZ59" s="20">
        <f t="shared" si="59"/>
        <v>0</v>
      </c>
      <c r="DA59" s="20">
        <f t="shared" si="60"/>
        <v>0</v>
      </c>
      <c r="DB59" s="20">
        <f t="shared" si="61"/>
        <v>0</v>
      </c>
      <c r="DC59" s="20">
        <f t="shared" si="62"/>
        <v>0</v>
      </c>
      <c r="DD59" s="70"/>
      <c r="DE59" s="20">
        <f t="shared" si="77"/>
        <v>0</v>
      </c>
      <c r="DF59" s="20">
        <f t="shared" si="63"/>
        <v>0</v>
      </c>
      <c r="DG59" s="20">
        <f t="shared" si="64"/>
        <v>0</v>
      </c>
      <c r="DH59" s="20">
        <f t="shared" si="65"/>
        <v>0</v>
      </c>
      <c r="DI59" s="20">
        <f t="shared" si="66"/>
        <v>0</v>
      </c>
      <c r="DJ59" s="20">
        <f t="shared" si="67"/>
        <v>0</v>
      </c>
      <c r="DK59" s="20">
        <f t="shared" si="68"/>
        <v>0</v>
      </c>
      <c r="DL59" s="20">
        <f t="shared" si="69"/>
        <v>0</v>
      </c>
      <c r="DM59" s="70"/>
      <c r="DN59" s="20">
        <f t="shared" si="70"/>
        <v>0</v>
      </c>
      <c r="DO59" s="20">
        <f t="shared" si="71"/>
        <v>0</v>
      </c>
      <c r="DP59" s="20">
        <f t="shared" si="72"/>
        <v>0</v>
      </c>
      <c r="DQ59" s="20">
        <f t="shared" si="79"/>
        <v>0</v>
      </c>
      <c r="DR59" s="20">
        <f t="shared" si="80"/>
        <v>0</v>
      </c>
      <c r="DS59" s="53">
        <f t="shared" si="73"/>
        <v>0</v>
      </c>
      <c r="DT59" s="53">
        <f t="shared" si="74"/>
        <v>0</v>
      </c>
      <c r="DU59" s="53">
        <f t="shared" si="75"/>
        <v>0</v>
      </c>
      <c r="DV59" s="53"/>
      <c r="DW59" s="53">
        <f t="shared" si="81"/>
        <v>0</v>
      </c>
    </row>
    <row r="60" spans="1:127">
      <c r="A60" s="6">
        <v>46</v>
      </c>
      <c r="B60" s="37"/>
      <c r="C60" s="43"/>
      <c r="D60" s="42"/>
      <c r="E60" s="57"/>
      <c r="F60" s="110"/>
      <c r="G60" s="102"/>
      <c r="H60" s="103"/>
      <c r="I60" s="55"/>
      <c r="J60" s="80"/>
      <c r="K60" s="59"/>
      <c r="L60" s="104"/>
      <c r="M60" s="91"/>
      <c r="N60" s="87"/>
      <c r="O60" s="59"/>
      <c r="P60" s="59"/>
      <c r="Q60" s="55"/>
      <c r="R60" s="60"/>
      <c r="S60" s="71" t="str">
        <f t="shared" si="76"/>
        <v>非会員</v>
      </c>
      <c r="U60">
        <f t="shared" si="6"/>
        <v>0</v>
      </c>
      <c r="V60">
        <f t="shared" si="7"/>
        <v>0</v>
      </c>
      <c r="W60">
        <f t="shared" si="8"/>
        <v>0</v>
      </c>
      <c r="X60">
        <f t="shared" si="9"/>
        <v>0</v>
      </c>
      <c r="Y60">
        <f t="shared" si="10"/>
        <v>0</v>
      </c>
      <c r="Z60">
        <f t="shared" si="11"/>
        <v>0</v>
      </c>
      <c r="AA60">
        <f t="shared" si="12"/>
        <v>0</v>
      </c>
      <c r="AB60">
        <f t="shared" si="13"/>
        <v>0</v>
      </c>
      <c r="AC60">
        <f t="shared" si="14"/>
        <v>0</v>
      </c>
      <c r="AD60">
        <f t="shared" si="15"/>
        <v>0</v>
      </c>
      <c r="AE60">
        <f t="shared" si="16"/>
        <v>0</v>
      </c>
      <c r="AG60">
        <f t="shared" si="17"/>
        <v>0</v>
      </c>
      <c r="AH60">
        <f t="shared" si="18"/>
        <v>0</v>
      </c>
      <c r="AI60">
        <f t="shared" si="19"/>
        <v>0</v>
      </c>
      <c r="AJ60">
        <f t="shared" si="20"/>
        <v>0</v>
      </c>
      <c r="AK60">
        <f t="shared" si="21"/>
        <v>0</v>
      </c>
      <c r="AL60">
        <f t="shared" si="22"/>
        <v>0</v>
      </c>
      <c r="AN60">
        <f t="shared" si="23"/>
        <v>0</v>
      </c>
      <c r="AO60">
        <f t="shared" si="24"/>
        <v>0</v>
      </c>
      <c r="AP60">
        <f t="shared" si="25"/>
        <v>0</v>
      </c>
      <c r="AQ60">
        <f t="shared" si="26"/>
        <v>0</v>
      </c>
      <c r="AR60">
        <f t="shared" si="27"/>
        <v>0</v>
      </c>
      <c r="AS60">
        <f t="shared" si="28"/>
        <v>0</v>
      </c>
      <c r="AT60">
        <f t="shared" si="29"/>
        <v>0</v>
      </c>
      <c r="AU60">
        <f t="shared" si="30"/>
        <v>0</v>
      </c>
      <c r="AV60">
        <f t="shared" si="31"/>
        <v>0</v>
      </c>
      <c r="AW60">
        <f t="shared" si="32"/>
        <v>0</v>
      </c>
      <c r="BA60">
        <f t="shared" si="33"/>
        <v>0</v>
      </c>
      <c r="BB60">
        <f t="shared" si="34"/>
        <v>0</v>
      </c>
      <c r="BC60">
        <f t="shared" si="35"/>
        <v>0</v>
      </c>
      <c r="BL60">
        <f t="shared" si="36"/>
        <v>0</v>
      </c>
      <c r="BN60">
        <f t="shared" si="37"/>
        <v>0</v>
      </c>
      <c r="BO60">
        <f t="shared" si="38"/>
        <v>0</v>
      </c>
      <c r="BQ60">
        <f t="shared" si="39"/>
        <v>0</v>
      </c>
      <c r="BS60">
        <f t="shared" si="40"/>
        <v>0</v>
      </c>
      <c r="BW60">
        <f t="shared" si="41"/>
        <v>0</v>
      </c>
      <c r="BY60">
        <f t="shared" si="42"/>
        <v>0</v>
      </c>
      <c r="BZ60">
        <f t="shared" si="43"/>
        <v>0</v>
      </c>
      <c r="CC60">
        <f t="shared" si="44"/>
        <v>0</v>
      </c>
      <c r="CD60">
        <f t="shared" si="45"/>
        <v>0</v>
      </c>
      <c r="CE60">
        <f t="shared" si="46"/>
        <v>0</v>
      </c>
      <c r="CF60">
        <f t="shared" si="47"/>
        <v>0</v>
      </c>
      <c r="CG60">
        <f t="shared" si="48"/>
        <v>0</v>
      </c>
      <c r="CH60">
        <f t="shared" si="49"/>
        <v>0</v>
      </c>
      <c r="CK60">
        <f t="shared" si="50"/>
        <v>0</v>
      </c>
      <c r="CM60">
        <f>IF(SUM(V60:AJ60)+SUM(AM60:AU65)=0,0,1)</f>
        <v>0</v>
      </c>
      <c r="CN60">
        <f t="shared" si="51"/>
        <v>0</v>
      </c>
      <c r="CO60">
        <f t="shared" si="52"/>
        <v>0</v>
      </c>
      <c r="CP60" t="str">
        <f t="shared" si="1"/>
        <v/>
      </c>
      <c r="CQ60">
        <f t="shared" si="78"/>
        <v>1</v>
      </c>
      <c r="CR60" s="20">
        <f t="shared" si="2"/>
        <v>0</v>
      </c>
      <c r="CS60" s="20">
        <f>IF(B10="法人会員",1,0)</f>
        <v>0</v>
      </c>
      <c r="CT60" s="20"/>
      <c r="CU60" s="20">
        <f t="shared" si="54"/>
        <v>0</v>
      </c>
      <c r="CV60" s="20">
        <f t="shared" si="55"/>
        <v>0</v>
      </c>
      <c r="CW60" s="70">
        <f t="shared" si="56"/>
        <v>0</v>
      </c>
      <c r="CX60" s="70">
        <f t="shared" si="57"/>
        <v>0</v>
      </c>
      <c r="CY60" s="20">
        <f t="shared" si="58"/>
        <v>0</v>
      </c>
      <c r="CZ60" s="20">
        <f t="shared" si="59"/>
        <v>0</v>
      </c>
      <c r="DA60" s="20">
        <f t="shared" si="60"/>
        <v>0</v>
      </c>
      <c r="DB60" s="20">
        <f t="shared" si="61"/>
        <v>0</v>
      </c>
      <c r="DC60" s="20">
        <f t="shared" si="62"/>
        <v>0</v>
      </c>
      <c r="DD60" s="70"/>
      <c r="DE60" s="20">
        <f t="shared" si="77"/>
        <v>0</v>
      </c>
      <c r="DF60" s="20">
        <f t="shared" si="63"/>
        <v>0</v>
      </c>
      <c r="DG60" s="20">
        <f t="shared" si="64"/>
        <v>0</v>
      </c>
      <c r="DH60" s="20">
        <f t="shared" si="65"/>
        <v>0</v>
      </c>
      <c r="DI60" s="20">
        <f t="shared" si="66"/>
        <v>0</v>
      </c>
      <c r="DJ60" s="20">
        <f t="shared" si="67"/>
        <v>0</v>
      </c>
      <c r="DK60" s="20">
        <f t="shared" si="68"/>
        <v>0</v>
      </c>
      <c r="DL60" s="20">
        <f t="shared" si="69"/>
        <v>0</v>
      </c>
      <c r="DM60" s="70"/>
      <c r="DN60" s="20">
        <f t="shared" si="70"/>
        <v>0</v>
      </c>
      <c r="DO60" s="20">
        <f t="shared" si="71"/>
        <v>0</v>
      </c>
      <c r="DP60" s="20">
        <f t="shared" si="72"/>
        <v>0</v>
      </c>
      <c r="DQ60" s="20">
        <f t="shared" si="79"/>
        <v>0</v>
      </c>
      <c r="DR60" s="20">
        <f t="shared" si="80"/>
        <v>0</v>
      </c>
      <c r="DS60" s="53">
        <f t="shared" si="73"/>
        <v>0</v>
      </c>
      <c r="DT60" s="53">
        <f t="shared" si="74"/>
        <v>0</v>
      </c>
      <c r="DU60" s="53">
        <f t="shared" si="75"/>
        <v>0</v>
      </c>
      <c r="DV60" s="53"/>
      <c r="DW60" s="53">
        <f t="shared" si="81"/>
        <v>0</v>
      </c>
    </row>
    <row r="61" spans="1:127">
      <c r="A61" s="6">
        <v>47</v>
      </c>
      <c r="B61" s="37"/>
      <c r="C61" s="43"/>
      <c r="D61" s="42"/>
      <c r="E61" s="57"/>
      <c r="F61" s="110"/>
      <c r="G61" s="102"/>
      <c r="H61" s="103"/>
      <c r="I61" s="55"/>
      <c r="J61" s="80"/>
      <c r="K61" s="59"/>
      <c r="L61" s="104"/>
      <c r="M61" s="91"/>
      <c r="N61" s="87"/>
      <c r="O61" s="59"/>
      <c r="P61" s="59"/>
      <c r="Q61" s="55"/>
      <c r="R61" s="60"/>
      <c r="S61" s="71" t="str">
        <f t="shared" si="76"/>
        <v>非会員</v>
      </c>
      <c r="U61">
        <f t="shared" si="6"/>
        <v>0</v>
      </c>
      <c r="V61">
        <f t="shared" si="7"/>
        <v>0</v>
      </c>
      <c r="W61">
        <f t="shared" si="8"/>
        <v>0</v>
      </c>
      <c r="X61">
        <f t="shared" si="9"/>
        <v>0</v>
      </c>
      <c r="Y61">
        <f t="shared" si="10"/>
        <v>0</v>
      </c>
      <c r="Z61">
        <f t="shared" si="11"/>
        <v>0</v>
      </c>
      <c r="AA61">
        <f t="shared" si="12"/>
        <v>0</v>
      </c>
      <c r="AB61">
        <f t="shared" si="13"/>
        <v>0</v>
      </c>
      <c r="AC61">
        <f t="shared" si="14"/>
        <v>0</v>
      </c>
      <c r="AD61">
        <f t="shared" si="15"/>
        <v>0</v>
      </c>
      <c r="AE61">
        <f t="shared" si="16"/>
        <v>0</v>
      </c>
      <c r="AG61">
        <f t="shared" si="17"/>
        <v>0</v>
      </c>
      <c r="AH61">
        <f t="shared" si="18"/>
        <v>0</v>
      </c>
      <c r="AI61">
        <f t="shared" si="19"/>
        <v>0</v>
      </c>
      <c r="AJ61">
        <f t="shared" si="20"/>
        <v>0</v>
      </c>
      <c r="AK61">
        <f t="shared" si="21"/>
        <v>0</v>
      </c>
      <c r="AL61">
        <f t="shared" si="22"/>
        <v>0</v>
      </c>
      <c r="AN61">
        <f t="shared" si="23"/>
        <v>0</v>
      </c>
      <c r="AO61">
        <f t="shared" si="24"/>
        <v>0</v>
      </c>
      <c r="AP61">
        <f t="shared" si="25"/>
        <v>0</v>
      </c>
      <c r="AQ61">
        <f t="shared" si="26"/>
        <v>0</v>
      </c>
      <c r="AR61">
        <f t="shared" si="27"/>
        <v>0</v>
      </c>
      <c r="AS61">
        <f t="shared" si="28"/>
        <v>0</v>
      </c>
      <c r="AT61">
        <f t="shared" si="29"/>
        <v>0</v>
      </c>
      <c r="AU61">
        <f t="shared" si="30"/>
        <v>0</v>
      </c>
      <c r="AV61">
        <f t="shared" si="31"/>
        <v>0</v>
      </c>
      <c r="AW61">
        <f t="shared" si="32"/>
        <v>0</v>
      </c>
      <c r="BA61">
        <f t="shared" si="33"/>
        <v>0</v>
      </c>
      <c r="BB61">
        <f t="shared" si="34"/>
        <v>0</v>
      </c>
      <c r="BC61">
        <f t="shared" si="35"/>
        <v>0</v>
      </c>
      <c r="BL61">
        <f t="shared" si="36"/>
        <v>0</v>
      </c>
      <c r="BN61">
        <f t="shared" si="37"/>
        <v>0</v>
      </c>
      <c r="BO61">
        <f t="shared" si="38"/>
        <v>0</v>
      </c>
      <c r="BQ61">
        <f t="shared" si="39"/>
        <v>0</v>
      </c>
      <c r="BS61">
        <f t="shared" si="40"/>
        <v>0</v>
      </c>
      <c r="BW61">
        <f t="shared" si="41"/>
        <v>0</v>
      </c>
      <c r="BY61">
        <f t="shared" si="42"/>
        <v>0</v>
      </c>
      <c r="BZ61">
        <f t="shared" si="43"/>
        <v>0</v>
      </c>
      <c r="CC61">
        <f t="shared" si="44"/>
        <v>0</v>
      </c>
      <c r="CD61">
        <f t="shared" si="45"/>
        <v>0</v>
      </c>
      <c r="CE61">
        <f t="shared" si="46"/>
        <v>0</v>
      </c>
      <c r="CF61">
        <f t="shared" si="47"/>
        <v>0</v>
      </c>
      <c r="CG61">
        <f t="shared" si="48"/>
        <v>0</v>
      </c>
      <c r="CH61">
        <f t="shared" si="49"/>
        <v>0</v>
      </c>
      <c r="CK61">
        <f t="shared" si="50"/>
        <v>0</v>
      </c>
      <c r="CM61">
        <f>IF(SUM(V61:AJ61)+SUM(AM61:AU66)=0,0,1)</f>
        <v>0</v>
      </c>
      <c r="CN61">
        <f t="shared" si="51"/>
        <v>0</v>
      </c>
      <c r="CO61">
        <f t="shared" si="52"/>
        <v>0</v>
      </c>
      <c r="CP61" t="str">
        <f t="shared" si="1"/>
        <v/>
      </c>
      <c r="CQ61">
        <f t="shared" si="78"/>
        <v>1</v>
      </c>
      <c r="CR61" s="20">
        <f t="shared" si="2"/>
        <v>0</v>
      </c>
      <c r="CS61" s="20">
        <f>IF(B10="法人会員",1,0)</f>
        <v>0</v>
      </c>
      <c r="CT61" s="20"/>
      <c r="CU61" s="20">
        <f t="shared" si="54"/>
        <v>0</v>
      </c>
      <c r="CV61" s="20">
        <f t="shared" si="55"/>
        <v>0</v>
      </c>
      <c r="CW61" s="70">
        <f t="shared" si="56"/>
        <v>0</v>
      </c>
      <c r="CX61" s="70">
        <f t="shared" si="57"/>
        <v>0</v>
      </c>
      <c r="CY61" s="20">
        <f t="shared" si="58"/>
        <v>0</v>
      </c>
      <c r="CZ61" s="20">
        <f t="shared" si="59"/>
        <v>0</v>
      </c>
      <c r="DA61" s="20">
        <f t="shared" si="60"/>
        <v>0</v>
      </c>
      <c r="DB61" s="20">
        <f t="shared" si="61"/>
        <v>0</v>
      </c>
      <c r="DC61" s="20">
        <f t="shared" si="62"/>
        <v>0</v>
      </c>
      <c r="DD61" s="70"/>
      <c r="DE61" s="20">
        <f t="shared" si="77"/>
        <v>0</v>
      </c>
      <c r="DF61" s="20">
        <f t="shared" si="63"/>
        <v>0</v>
      </c>
      <c r="DG61" s="20">
        <f t="shared" si="64"/>
        <v>0</v>
      </c>
      <c r="DH61" s="20">
        <f t="shared" si="65"/>
        <v>0</v>
      </c>
      <c r="DI61" s="20">
        <f t="shared" si="66"/>
        <v>0</v>
      </c>
      <c r="DJ61" s="20">
        <f t="shared" si="67"/>
        <v>0</v>
      </c>
      <c r="DK61" s="20">
        <f t="shared" si="68"/>
        <v>0</v>
      </c>
      <c r="DL61" s="20">
        <f t="shared" si="69"/>
        <v>0</v>
      </c>
      <c r="DM61" s="70"/>
      <c r="DN61" s="20">
        <f t="shared" si="70"/>
        <v>0</v>
      </c>
      <c r="DO61" s="20">
        <f t="shared" si="71"/>
        <v>0</v>
      </c>
      <c r="DP61" s="20">
        <f t="shared" si="72"/>
        <v>0</v>
      </c>
      <c r="DQ61" s="20">
        <f t="shared" si="79"/>
        <v>0</v>
      </c>
      <c r="DR61" s="20">
        <f t="shared" si="80"/>
        <v>0</v>
      </c>
      <c r="DS61" s="53">
        <f t="shared" si="73"/>
        <v>0</v>
      </c>
      <c r="DT61" s="53">
        <f t="shared" si="74"/>
        <v>0</v>
      </c>
      <c r="DU61" s="53">
        <f t="shared" si="75"/>
        <v>0</v>
      </c>
      <c r="DV61" s="53"/>
      <c r="DW61" s="53">
        <f t="shared" si="81"/>
        <v>0</v>
      </c>
    </row>
    <row r="62" spans="1:127">
      <c r="A62" s="6">
        <v>48</v>
      </c>
      <c r="B62" s="37"/>
      <c r="C62" s="43"/>
      <c r="D62" s="42"/>
      <c r="E62" s="57"/>
      <c r="F62" s="110"/>
      <c r="G62" s="102"/>
      <c r="H62" s="103"/>
      <c r="I62" s="55"/>
      <c r="J62" s="80"/>
      <c r="K62" s="59"/>
      <c r="L62" s="104"/>
      <c r="M62" s="91"/>
      <c r="N62" s="87"/>
      <c r="O62" s="59"/>
      <c r="P62" s="59"/>
      <c r="Q62" s="55"/>
      <c r="R62" s="60"/>
      <c r="S62" s="71" t="str">
        <f t="shared" si="76"/>
        <v>非会員</v>
      </c>
      <c r="U62">
        <f t="shared" si="6"/>
        <v>0</v>
      </c>
      <c r="V62">
        <f t="shared" si="7"/>
        <v>0</v>
      </c>
      <c r="W62">
        <f t="shared" si="8"/>
        <v>0</v>
      </c>
      <c r="X62">
        <f t="shared" si="9"/>
        <v>0</v>
      </c>
      <c r="Y62">
        <f t="shared" si="10"/>
        <v>0</v>
      </c>
      <c r="Z62">
        <f t="shared" si="11"/>
        <v>0</v>
      </c>
      <c r="AA62">
        <f t="shared" si="12"/>
        <v>0</v>
      </c>
      <c r="AB62">
        <f t="shared" si="13"/>
        <v>0</v>
      </c>
      <c r="AC62">
        <f t="shared" si="14"/>
        <v>0</v>
      </c>
      <c r="AD62">
        <f t="shared" si="15"/>
        <v>0</v>
      </c>
      <c r="AE62">
        <f t="shared" si="16"/>
        <v>0</v>
      </c>
      <c r="AG62">
        <f t="shared" si="17"/>
        <v>0</v>
      </c>
      <c r="AH62">
        <f t="shared" si="18"/>
        <v>0</v>
      </c>
      <c r="AI62">
        <f t="shared" si="19"/>
        <v>0</v>
      </c>
      <c r="AJ62">
        <f t="shared" si="20"/>
        <v>0</v>
      </c>
      <c r="AK62">
        <f t="shared" si="21"/>
        <v>0</v>
      </c>
      <c r="AL62">
        <f t="shared" si="22"/>
        <v>0</v>
      </c>
      <c r="AN62">
        <f t="shared" si="23"/>
        <v>0</v>
      </c>
      <c r="AO62">
        <f t="shared" si="24"/>
        <v>0</v>
      </c>
      <c r="AP62">
        <f t="shared" si="25"/>
        <v>0</v>
      </c>
      <c r="AQ62">
        <f t="shared" si="26"/>
        <v>0</v>
      </c>
      <c r="AR62">
        <f t="shared" si="27"/>
        <v>0</v>
      </c>
      <c r="AS62">
        <f t="shared" si="28"/>
        <v>0</v>
      </c>
      <c r="AT62">
        <f t="shared" si="29"/>
        <v>0</v>
      </c>
      <c r="AU62">
        <f t="shared" si="30"/>
        <v>0</v>
      </c>
      <c r="AV62">
        <f t="shared" si="31"/>
        <v>0</v>
      </c>
      <c r="AW62">
        <f t="shared" si="32"/>
        <v>0</v>
      </c>
      <c r="BA62">
        <f t="shared" si="33"/>
        <v>0</v>
      </c>
      <c r="BB62">
        <f t="shared" si="34"/>
        <v>0</v>
      </c>
      <c r="BC62">
        <f t="shared" si="35"/>
        <v>0</v>
      </c>
      <c r="BL62">
        <f t="shared" si="36"/>
        <v>0</v>
      </c>
      <c r="BN62">
        <f t="shared" si="37"/>
        <v>0</v>
      </c>
      <c r="BO62">
        <f t="shared" si="38"/>
        <v>0</v>
      </c>
      <c r="BQ62">
        <f t="shared" si="39"/>
        <v>0</v>
      </c>
      <c r="BS62">
        <f t="shared" si="40"/>
        <v>0</v>
      </c>
      <c r="BW62">
        <f t="shared" si="41"/>
        <v>0</v>
      </c>
      <c r="BY62">
        <f t="shared" si="42"/>
        <v>0</v>
      </c>
      <c r="BZ62">
        <f t="shared" si="43"/>
        <v>0</v>
      </c>
      <c r="CC62">
        <f t="shared" si="44"/>
        <v>0</v>
      </c>
      <c r="CD62">
        <f t="shared" si="45"/>
        <v>0</v>
      </c>
      <c r="CE62">
        <f t="shared" si="46"/>
        <v>0</v>
      </c>
      <c r="CF62">
        <f t="shared" si="47"/>
        <v>0</v>
      </c>
      <c r="CG62">
        <f t="shared" si="48"/>
        <v>0</v>
      </c>
      <c r="CH62">
        <f t="shared" si="49"/>
        <v>0</v>
      </c>
      <c r="CK62">
        <f t="shared" si="50"/>
        <v>0</v>
      </c>
      <c r="CM62">
        <f>IF(SUM(V62:AJ62)+SUM(AM62:AU67)=0,0,1)</f>
        <v>0</v>
      </c>
      <c r="CN62">
        <f t="shared" si="51"/>
        <v>0</v>
      </c>
      <c r="CO62">
        <f t="shared" si="52"/>
        <v>0</v>
      </c>
      <c r="CP62" t="str">
        <f t="shared" si="1"/>
        <v/>
      </c>
      <c r="CQ62">
        <f t="shared" si="78"/>
        <v>1</v>
      </c>
      <c r="CR62" s="20">
        <f t="shared" si="2"/>
        <v>0</v>
      </c>
      <c r="CS62" s="20">
        <f>IF(B10="法人会員",1,0)</f>
        <v>0</v>
      </c>
      <c r="CT62" s="20"/>
      <c r="CU62" s="20">
        <f t="shared" si="54"/>
        <v>0</v>
      </c>
      <c r="CV62" s="20">
        <f t="shared" si="55"/>
        <v>0</v>
      </c>
      <c r="CW62" s="70">
        <f t="shared" si="56"/>
        <v>0</v>
      </c>
      <c r="CX62" s="70">
        <f t="shared" si="57"/>
        <v>0</v>
      </c>
      <c r="CY62" s="20">
        <f t="shared" si="58"/>
        <v>0</v>
      </c>
      <c r="CZ62" s="20">
        <f t="shared" si="59"/>
        <v>0</v>
      </c>
      <c r="DA62" s="20">
        <f t="shared" si="60"/>
        <v>0</v>
      </c>
      <c r="DB62" s="20">
        <f t="shared" si="61"/>
        <v>0</v>
      </c>
      <c r="DC62" s="20">
        <f t="shared" si="62"/>
        <v>0</v>
      </c>
      <c r="DD62" s="70"/>
      <c r="DE62" s="20">
        <f t="shared" si="77"/>
        <v>0</v>
      </c>
      <c r="DF62" s="20">
        <f t="shared" si="63"/>
        <v>0</v>
      </c>
      <c r="DG62" s="20">
        <f t="shared" si="64"/>
        <v>0</v>
      </c>
      <c r="DH62" s="20">
        <f t="shared" si="65"/>
        <v>0</v>
      </c>
      <c r="DI62" s="20">
        <f t="shared" si="66"/>
        <v>0</v>
      </c>
      <c r="DJ62" s="20">
        <f t="shared" si="67"/>
        <v>0</v>
      </c>
      <c r="DK62" s="20">
        <f t="shared" si="68"/>
        <v>0</v>
      </c>
      <c r="DL62" s="20">
        <f t="shared" si="69"/>
        <v>0</v>
      </c>
      <c r="DM62" s="70"/>
      <c r="DN62" s="20">
        <f t="shared" si="70"/>
        <v>0</v>
      </c>
      <c r="DO62" s="20">
        <f t="shared" si="71"/>
        <v>0</v>
      </c>
      <c r="DP62" s="20">
        <f t="shared" si="72"/>
        <v>0</v>
      </c>
      <c r="DQ62" s="20">
        <f t="shared" si="79"/>
        <v>0</v>
      </c>
      <c r="DR62" s="20">
        <f t="shared" si="80"/>
        <v>0</v>
      </c>
      <c r="DS62" s="53">
        <f t="shared" si="73"/>
        <v>0</v>
      </c>
      <c r="DT62" s="53">
        <f t="shared" si="74"/>
        <v>0</v>
      </c>
      <c r="DU62" s="53">
        <f t="shared" si="75"/>
        <v>0</v>
      </c>
      <c r="DV62" s="53"/>
      <c r="DW62" s="53">
        <f t="shared" si="81"/>
        <v>0</v>
      </c>
    </row>
    <row r="63" spans="1:127">
      <c r="A63" s="6">
        <v>49</v>
      </c>
      <c r="B63" s="37"/>
      <c r="C63" s="43"/>
      <c r="D63" s="42"/>
      <c r="E63" s="57"/>
      <c r="F63" s="110"/>
      <c r="G63" s="102"/>
      <c r="H63" s="103"/>
      <c r="I63" s="55"/>
      <c r="J63" s="80"/>
      <c r="K63" s="59"/>
      <c r="L63" s="104"/>
      <c r="M63" s="91"/>
      <c r="N63" s="87"/>
      <c r="O63" s="59"/>
      <c r="P63" s="59"/>
      <c r="Q63" s="55"/>
      <c r="R63" s="60"/>
      <c r="S63" s="71" t="str">
        <f t="shared" si="76"/>
        <v>非会員</v>
      </c>
      <c r="U63">
        <f t="shared" si="6"/>
        <v>0</v>
      </c>
      <c r="V63">
        <f t="shared" si="7"/>
        <v>0</v>
      </c>
      <c r="W63">
        <f t="shared" si="8"/>
        <v>0</v>
      </c>
      <c r="X63">
        <f t="shared" si="9"/>
        <v>0</v>
      </c>
      <c r="Y63">
        <f t="shared" si="10"/>
        <v>0</v>
      </c>
      <c r="Z63">
        <f t="shared" si="11"/>
        <v>0</v>
      </c>
      <c r="AA63">
        <f t="shared" si="12"/>
        <v>0</v>
      </c>
      <c r="AB63">
        <f t="shared" si="13"/>
        <v>0</v>
      </c>
      <c r="AC63">
        <f t="shared" si="14"/>
        <v>0</v>
      </c>
      <c r="AD63">
        <f t="shared" si="15"/>
        <v>0</v>
      </c>
      <c r="AE63">
        <f t="shared" si="16"/>
        <v>0</v>
      </c>
      <c r="AG63">
        <f t="shared" si="17"/>
        <v>0</v>
      </c>
      <c r="AH63">
        <f t="shared" si="18"/>
        <v>0</v>
      </c>
      <c r="AI63">
        <f t="shared" si="19"/>
        <v>0</v>
      </c>
      <c r="AJ63">
        <f t="shared" si="20"/>
        <v>0</v>
      </c>
      <c r="AK63">
        <f t="shared" si="21"/>
        <v>0</v>
      </c>
      <c r="AL63">
        <f t="shared" si="22"/>
        <v>0</v>
      </c>
      <c r="AN63">
        <f t="shared" si="23"/>
        <v>0</v>
      </c>
      <c r="AO63">
        <f t="shared" si="24"/>
        <v>0</v>
      </c>
      <c r="AP63">
        <f t="shared" si="25"/>
        <v>0</v>
      </c>
      <c r="AQ63">
        <f t="shared" si="26"/>
        <v>0</v>
      </c>
      <c r="AR63">
        <f t="shared" si="27"/>
        <v>0</v>
      </c>
      <c r="AS63">
        <f t="shared" si="28"/>
        <v>0</v>
      </c>
      <c r="AT63">
        <f t="shared" si="29"/>
        <v>0</v>
      </c>
      <c r="AU63">
        <f t="shared" si="30"/>
        <v>0</v>
      </c>
      <c r="AV63">
        <f t="shared" si="31"/>
        <v>0</v>
      </c>
      <c r="AW63">
        <f t="shared" si="32"/>
        <v>0</v>
      </c>
      <c r="BA63">
        <f t="shared" si="33"/>
        <v>0</v>
      </c>
      <c r="BB63">
        <f t="shared" si="34"/>
        <v>0</v>
      </c>
      <c r="BC63">
        <f t="shared" si="35"/>
        <v>0</v>
      </c>
      <c r="BL63">
        <f t="shared" si="36"/>
        <v>0</v>
      </c>
      <c r="BN63">
        <f t="shared" si="37"/>
        <v>0</v>
      </c>
      <c r="BO63">
        <f t="shared" si="38"/>
        <v>0</v>
      </c>
      <c r="BQ63">
        <f t="shared" si="39"/>
        <v>0</v>
      </c>
      <c r="BS63">
        <f t="shared" si="40"/>
        <v>0</v>
      </c>
      <c r="BW63">
        <f t="shared" si="41"/>
        <v>0</v>
      </c>
      <c r="BY63">
        <f t="shared" si="42"/>
        <v>0</v>
      </c>
      <c r="BZ63">
        <f t="shared" si="43"/>
        <v>0</v>
      </c>
      <c r="CC63">
        <f t="shared" si="44"/>
        <v>0</v>
      </c>
      <c r="CD63">
        <f t="shared" si="45"/>
        <v>0</v>
      </c>
      <c r="CE63">
        <f t="shared" si="46"/>
        <v>0</v>
      </c>
      <c r="CF63">
        <f t="shared" si="47"/>
        <v>0</v>
      </c>
      <c r="CG63">
        <f t="shared" si="48"/>
        <v>0</v>
      </c>
      <c r="CH63">
        <f t="shared" si="49"/>
        <v>0</v>
      </c>
      <c r="CK63">
        <f t="shared" si="50"/>
        <v>0</v>
      </c>
      <c r="CM63">
        <f>IF(SUM(V63:AJ63)+SUM(AM63:AU68)=0,0,1)</f>
        <v>0</v>
      </c>
      <c r="CN63">
        <f t="shared" si="51"/>
        <v>0</v>
      </c>
      <c r="CO63">
        <f t="shared" si="52"/>
        <v>0</v>
      </c>
      <c r="CP63" t="str">
        <f t="shared" si="1"/>
        <v/>
      </c>
      <c r="CQ63">
        <f t="shared" si="78"/>
        <v>1</v>
      </c>
      <c r="CR63" s="20">
        <f t="shared" si="2"/>
        <v>0</v>
      </c>
      <c r="CS63" s="20">
        <f>IF(B10="法人会員",1,0)</f>
        <v>0</v>
      </c>
      <c r="CT63" s="20"/>
      <c r="CU63" s="20">
        <f t="shared" si="54"/>
        <v>0</v>
      </c>
      <c r="CV63" s="20">
        <f t="shared" si="55"/>
        <v>0</v>
      </c>
      <c r="CW63" s="70">
        <f t="shared" si="56"/>
        <v>0</v>
      </c>
      <c r="CX63" s="70">
        <f t="shared" si="57"/>
        <v>0</v>
      </c>
      <c r="CY63" s="20">
        <f t="shared" si="58"/>
        <v>0</v>
      </c>
      <c r="CZ63" s="20">
        <f t="shared" si="59"/>
        <v>0</v>
      </c>
      <c r="DA63" s="20">
        <f t="shared" si="60"/>
        <v>0</v>
      </c>
      <c r="DB63" s="20">
        <f t="shared" si="61"/>
        <v>0</v>
      </c>
      <c r="DC63" s="20">
        <f t="shared" si="62"/>
        <v>0</v>
      </c>
      <c r="DD63" s="70"/>
      <c r="DE63" s="20">
        <f t="shared" si="77"/>
        <v>0</v>
      </c>
      <c r="DF63" s="20">
        <f t="shared" si="63"/>
        <v>0</v>
      </c>
      <c r="DG63" s="20">
        <f t="shared" si="64"/>
        <v>0</v>
      </c>
      <c r="DH63" s="20">
        <f t="shared" si="65"/>
        <v>0</v>
      </c>
      <c r="DI63" s="20">
        <f t="shared" si="66"/>
        <v>0</v>
      </c>
      <c r="DJ63" s="20">
        <f t="shared" si="67"/>
        <v>0</v>
      </c>
      <c r="DK63" s="20">
        <f t="shared" si="68"/>
        <v>0</v>
      </c>
      <c r="DL63" s="20">
        <f t="shared" si="69"/>
        <v>0</v>
      </c>
      <c r="DM63" s="70"/>
      <c r="DN63" s="20">
        <f t="shared" si="70"/>
        <v>0</v>
      </c>
      <c r="DO63" s="20">
        <f t="shared" si="71"/>
        <v>0</v>
      </c>
      <c r="DP63" s="20">
        <f t="shared" si="72"/>
        <v>0</v>
      </c>
      <c r="DQ63" s="20">
        <f t="shared" si="79"/>
        <v>0</v>
      </c>
      <c r="DR63" s="20">
        <f t="shared" si="80"/>
        <v>0</v>
      </c>
      <c r="DS63" s="53">
        <f t="shared" si="73"/>
        <v>0</v>
      </c>
      <c r="DT63" s="53">
        <f t="shared" si="74"/>
        <v>0</v>
      </c>
      <c r="DU63" s="53">
        <f t="shared" si="75"/>
        <v>0</v>
      </c>
      <c r="DV63" s="53"/>
      <c r="DW63" s="53">
        <f t="shared" si="81"/>
        <v>0</v>
      </c>
    </row>
    <row r="64" spans="1:127" ht="21" thickBot="1">
      <c r="A64" s="19">
        <v>50</v>
      </c>
      <c r="B64" s="46"/>
      <c r="C64" s="47"/>
      <c r="D64" s="48"/>
      <c r="E64" s="111"/>
      <c r="F64" s="112"/>
      <c r="G64" s="108"/>
      <c r="H64" s="66"/>
      <c r="I64" s="67"/>
      <c r="J64" s="82"/>
      <c r="K64" s="68"/>
      <c r="L64" s="109"/>
      <c r="M64" s="93"/>
      <c r="N64" s="89"/>
      <c r="O64" s="68"/>
      <c r="P64" s="68"/>
      <c r="Q64" s="67"/>
      <c r="R64" s="69"/>
      <c r="S64" s="76" t="str">
        <f t="shared" si="76"/>
        <v>非会員</v>
      </c>
      <c r="U64">
        <f t="shared" si="6"/>
        <v>0</v>
      </c>
      <c r="V64">
        <f t="shared" si="7"/>
        <v>0</v>
      </c>
      <c r="W64">
        <f t="shared" si="8"/>
        <v>0</v>
      </c>
      <c r="X64">
        <f t="shared" si="9"/>
        <v>0</v>
      </c>
      <c r="Y64">
        <f t="shared" si="10"/>
        <v>0</v>
      </c>
      <c r="Z64">
        <f t="shared" si="11"/>
        <v>0</v>
      </c>
      <c r="AA64">
        <f t="shared" si="12"/>
        <v>0</v>
      </c>
      <c r="AB64">
        <f t="shared" si="13"/>
        <v>0</v>
      </c>
      <c r="AC64">
        <f t="shared" si="14"/>
        <v>0</v>
      </c>
      <c r="AD64">
        <f t="shared" si="15"/>
        <v>0</v>
      </c>
      <c r="AE64">
        <f t="shared" si="16"/>
        <v>0</v>
      </c>
      <c r="AG64">
        <f t="shared" si="17"/>
        <v>0</v>
      </c>
      <c r="AH64">
        <f t="shared" si="18"/>
        <v>0</v>
      </c>
      <c r="AI64">
        <f t="shared" si="19"/>
        <v>0</v>
      </c>
      <c r="AJ64">
        <f t="shared" si="20"/>
        <v>0</v>
      </c>
      <c r="AK64">
        <f t="shared" si="21"/>
        <v>0</v>
      </c>
      <c r="AL64">
        <f t="shared" si="22"/>
        <v>0</v>
      </c>
      <c r="AN64">
        <f t="shared" si="23"/>
        <v>0</v>
      </c>
      <c r="AO64">
        <f t="shared" si="24"/>
        <v>0</v>
      </c>
      <c r="AP64">
        <f t="shared" si="25"/>
        <v>0</v>
      </c>
      <c r="AQ64">
        <f t="shared" si="26"/>
        <v>0</v>
      </c>
      <c r="AR64">
        <f t="shared" si="27"/>
        <v>0</v>
      </c>
      <c r="AS64">
        <f t="shared" si="28"/>
        <v>0</v>
      </c>
      <c r="AT64">
        <f t="shared" si="29"/>
        <v>0</v>
      </c>
      <c r="AU64">
        <f t="shared" si="30"/>
        <v>0</v>
      </c>
      <c r="AV64">
        <f t="shared" si="31"/>
        <v>0</v>
      </c>
      <c r="AW64">
        <f t="shared" si="32"/>
        <v>0</v>
      </c>
      <c r="BA64">
        <f t="shared" si="33"/>
        <v>0</v>
      </c>
      <c r="BB64">
        <f t="shared" si="34"/>
        <v>0</v>
      </c>
      <c r="BC64">
        <f t="shared" si="35"/>
        <v>0</v>
      </c>
      <c r="BL64">
        <f t="shared" si="36"/>
        <v>0</v>
      </c>
      <c r="BN64">
        <f t="shared" si="37"/>
        <v>0</v>
      </c>
      <c r="BO64">
        <f t="shared" si="38"/>
        <v>0</v>
      </c>
      <c r="BQ64">
        <f t="shared" si="39"/>
        <v>0</v>
      </c>
      <c r="BS64">
        <f t="shared" si="40"/>
        <v>0</v>
      </c>
      <c r="BW64">
        <f t="shared" si="41"/>
        <v>0</v>
      </c>
      <c r="BY64">
        <f t="shared" si="42"/>
        <v>0</v>
      </c>
      <c r="BZ64">
        <f t="shared" si="43"/>
        <v>0</v>
      </c>
      <c r="CC64">
        <f t="shared" si="44"/>
        <v>0</v>
      </c>
      <c r="CD64">
        <f t="shared" si="45"/>
        <v>0</v>
      </c>
      <c r="CE64">
        <f t="shared" si="46"/>
        <v>0</v>
      </c>
      <c r="CF64">
        <f t="shared" si="47"/>
        <v>0</v>
      </c>
      <c r="CG64">
        <f t="shared" si="48"/>
        <v>0</v>
      </c>
      <c r="CH64">
        <f t="shared" si="49"/>
        <v>0</v>
      </c>
      <c r="CK64">
        <f t="shared" si="50"/>
        <v>0</v>
      </c>
      <c r="CM64">
        <f>IF(SUM(V64:AJ64)+SUM(AM64:AU69)=0,0,1)</f>
        <v>0</v>
      </c>
      <c r="CN64">
        <f t="shared" si="51"/>
        <v>0</v>
      </c>
      <c r="CO64">
        <f t="shared" si="52"/>
        <v>0</v>
      </c>
      <c r="CP64" t="str">
        <f t="shared" si="1"/>
        <v/>
      </c>
      <c r="CQ64">
        <f t="shared" si="78"/>
        <v>1</v>
      </c>
      <c r="CR64" s="20">
        <f t="shared" si="2"/>
        <v>0</v>
      </c>
      <c r="CS64" s="20">
        <f>IF(B10="法人会員",1,0)</f>
        <v>0</v>
      </c>
      <c r="CT64" s="20"/>
      <c r="CU64" s="20">
        <f t="shared" si="54"/>
        <v>0</v>
      </c>
      <c r="CV64" s="20">
        <f t="shared" si="55"/>
        <v>0</v>
      </c>
      <c r="CW64" s="70">
        <f t="shared" si="56"/>
        <v>0</v>
      </c>
      <c r="CX64" s="70">
        <f t="shared" si="57"/>
        <v>0</v>
      </c>
      <c r="CY64" s="20">
        <f t="shared" si="58"/>
        <v>0</v>
      </c>
      <c r="CZ64" s="20">
        <f t="shared" si="59"/>
        <v>0</v>
      </c>
      <c r="DA64" s="20">
        <f t="shared" si="60"/>
        <v>0</v>
      </c>
      <c r="DB64" s="20">
        <f t="shared" si="61"/>
        <v>0</v>
      </c>
      <c r="DC64" s="20">
        <f t="shared" si="62"/>
        <v>0</v>
      </c>
      <c r="DD64" s="70"/>
      <c r="DE64" s="20">
        <f t="shared" si="77"/>
        <v>0</v>
      </c>
      <c r="DF64" s="20">
        <f t="shared" si="63"/>
        <v>0</v>
      </c>
      <c r="DG64" s="20">
        <f t="shared" si="64"/>
        <v>0</v>
      </c>
      <c r="DH64" s="20">
        <f t="shared" si="65"/>
        <v>0</v>
      </c>
      <c r="DI64" s="20">
        <f t="shared" si="66"/>
        <v>0</v>
      </c>
      <c r="DJ64" s="20">
        <f t="shared" si="67"/>
        <v>0</v>
      </c>
      <c r="DK64" s="20">
        <f t="shared" si="68"/>
        <v>0</v>
      </c>
      <c r="DL64" s="20">
        <f t="shared" si="69"/>
        <v>0</v>
      </c>
      <c r="DM64" s="70"/>
      <c r="DN64" s="20">
        <f t="shared" si="70"/>
        <v>0</v>
      </c>
      <c r="DO64" s="20">
        <f t="shared" si="71"/>
        <v>0</v>
      </c>
      <c r="DP64" s="20">
        <f t="shared" si="72"/>
        <v>0</v>
      </c>
      <c r="DQ64" s="20">
        <f t="shared" si="79"/>
        <v>0</v>
      </c>
      <c r="DR64" s="20">
        <f t="shared" si="80"/>
        <v>0</v>
      </c>
      <c r="DS64" s="53">
        <f t="shared" si="73"/>
        <v>0</v>
      </c>
      <c r="DT64" s="53">
        <f t="shared" si="74"/>
        <v>0</v>
      </c>
      <c r="DU64" s="53">
        <f t="shared" si="75"/>
        <v>0</v>
      </c>
      <c r="DV64" s="53"/>
      <c r="DW64" s="53">
        <f t="shared" si="81"/>
        <v>0</v>
      </c>
    </row>
    <row r="65" spans="2:127" ht="24" customHeight="1" thickBot="1">
      <c r="U65">
        <f>SUM(U15:U64)</f>
        <v>0</v>
      </c>
      <c r="V65">
        <f t="shared" ref="V65:CJ65" si="83">SUM(V15:V64)</f>
        <v>0</v>
      </c>
      <c r="W65">
        <f t="shared" si="83"/>
        <v>0</v>
      </c>
      <c r="X65">
        <f t="shared" si="83"/>
        <v>0</v>
      </c>
      <c r="Y65">
        <f t="shared" si="83"/>
        <v>0</v>
      </c>
      <c r="Z65">
        <f t="shared" si="83"/>
        <v>0</v>
      </c>
      <c r="AA65">
        <f t="shared" si="83"/>
        <v>0</v>
      </c>
      <c r="AB65">
        <f t="shared" si="83"/>
        <v>0</v>
      </c>
      <c r="AC65">
        <f t="shared" si="83"/>
        <v>0</v>
      </c>
      <c r="AD65">
        <f t="shared" si="83"/>
        <v>0</v>
      </c>
      <c r="AE65">
        <f t="shared" si="83"/>
        <v>0</v>
      </c>
      <c r="AF65" s="115">
        <f t="shared" si="83"/>
        <v>0</v>
      </c>
      <c r="AG65">
        <f t="shared" si="83"/>
        <v>0</v>
      </c>
      <c r="AH65">
        <f t="shared" si="83"/>
        <v>0</v>
      </c>
      <c r="AI65">
        <f t="shared" si="83"/>
        <v>0</v>
      </c>
      <c r="AJ65">
        <f t="shared" si="83"/>
        <v>0</v>
      </c>
      <c r="AK65">
        <f t="shared" si="83"/>
        <v>0</v>
      </c>
      <c r="AL65">
        <f t="shared" si="83"/>
        <v>0</v>
      </c>
      <c r="AM65" s="115">
        <f t="shared" si="83"/>
        <v>0</v>
      </c>
      <c r="AN65">
        <f t="shared" si="83"/>
        <v>0</v>
      </c>
      <c r="AO65">
        <f t="shared" si="83"/>
        <v>0</v>
      </c>
      <c r="AP65">
        <f t="shared" si="83"/>
        <v>0</v>
      </c>
      <c r="AQ65">
        <f t="shared" si="83"/>
        <v>0</v>
      </c>
      <c r="AR65">
        <f t="shared" si="83"/>
        <v>0</v>
      </c>
      <c r="AS65">
        <f t="shared" si="83"/>
        <v>0</v>
      </c>
      <c r="AT65">
        <f t="shared" si="83"/>
        <v>0</v>
      </c>
      <c r="AV65">
        <f t="shared" si="83"/>
        <v>0</v>
      </c>
      <c r="AW65">
        <f t="shared" si="83"/>
        <v>0</v>
      </c>
      <c r="AX65">
        <f t="shared" si="83"/>
        <v>0</v>
      </c>
      <c r="AY65">
        <f t="shared" si="83"/>
        <v>0</v>
      </c>
      <c r="AZ65">
        <f t="shared" si="83"/>
        <v>0</v>
      </c>
      <c r="BA65">
        <f t="shared" si="83"/>
        <v>0</v>
      </c>
      <c r="BB65">
        <f t="shared" si="83"/>
        <v>0</v>
      </c>
      <c r="BC65">
        <f t="shared" si="83"/>
        <v>0</v>
      </c>
      <c r="BD65" s="115">
        <f t="shared" si="83"/>
        <v>0</v>
      </c>
      <c r="BE65" s="115">
        <f t="shared" si="83"/>
        <v>0</v>
      </c>
      <c r="BF65" s="115">
        <f t="shared" si="83"/>
        <v>0</v>
      </c>
      <c r="BG65" s="115">
        <f t="shared" si="83"/>
        <v>0</v>
      </c>
      <c r="BH65" s="115">
        <f t="shared" si="83"/>
        <v>0</v>
      </c>
      <c r="BI65" s="115">
        <f t="shared" si="83"/>
        <v>0</v>
      </c>
      <c r="BJ65" s="115">
        <f t="shared" si="83"/>
        <v>0</v>
      </c>
      <c r="BL65">
        <f t="shared" si="83"/>
        <v>0</v>
      </c>
      <c r="BM65" s="115">
        <f t="shared" si="83"/>
        <v>0</v>
      </c>
      <c r="BN65">
        <f t="shared" si="83"/>
        <v>0</v>
      </c>
      <c r="BO65">
        <f t="shared" si="83"/>
        <v>0</v>
      </c>
      <c r="BP65" s="115">
        <f t="shared" si="83"/>
        <v>0</v>
      </c>
      <c r="BQ65">
        <f t="shared" si="83"/>
        <v>0</v>
      </c>
      <c r="BR65" s="115">
        <f t="shared" si="83"/>
        <v>0</v>
      </c>
      <c r="BS65">
        <f t="shared" si="83"/>
        <v>0</v>
      </c>
      <c r="BT65" s="115">
        <f t="shared" si="83"/>
        <v>0</v>
      </c>
      <c r="BU65" s="115">
        <f t="shared" si="83"/>
        <v>0</v>
      </c>
      <c r="BV65" s="115">
        <f t="shared" si="83"/>
        <v>0</v>
      </c>
      <c r="BW65">
        <f t="shared" si="83"/>
        <v>0</v>
      </c>
      <c r="BX65" s="115">
        <f t="shared" si="83"/>
        <v>0</v>
      </c>
      <c r="BY65">
        <f t="shared" si="83"/>
        <v>0</v>
      </c>
      <c r="BZ65">
        <f t="shared" si="83"/>
        <v>0</v>
      </c>
      <c r="CA65" s="115">
        <f t="shared" si="83"/>
        <v>0</v>
      </c>
      <c r="CB65" s="115">
        <f t="shared" si="83"/>
        <v>0</v>
      </c>
      <c r="CC65">
        <f t="shared" si="83"/>
        <v>0</v>
      </c>
      <c r="CD65">
        <f t="shared" si="83"/>
        <v>0</v>
      </c>
      <c r="CE65">
        <f t="shared" si="83"/>
        <v>0</v>
      </c>
      <c r="CF65">
        <f t="shared" si="83"/>
        <v>0</v>
      </c>
      <c r="CG65">
        <f t="shared" si="83"/>
        <v>0</v>
      </c>
      <c r="CH65">
        <f t="shared" si="83"/>
        <v>0</v>
      </c>
      <c r="CI65" s="115">
        <f t="shared" si="83"/>
        <v>0</v>
      </c>
      <c r="CJ65" s="115">
        <f t="shared" si="83"/>
        <v>0</v>
      </c>
      <c r="CR65" s="20">
        <f>SUM(CR15:CR64)</f>
        <v>0</v>
      </c>
      <c r="CS65" s="20"/>
      <c r="CT65" s="70"/>
      <c r="CU65" s="20">
        <f>SUM(CU15:CU64)</f>
        <v>0</v>
      </c>
      <c r="CV65" s="20">
        <f>SUM(CV15:CV64)</f>
        <v>0</v>
      </c>
      <c r="CW65" s="20">
        <f>SUM(CW15:CW64)</f>
        <v>0</v>
      </c>
      <c r="CX65" s="70"/>
      <c r="CY65" s="20">
        <f>SUM(CY15:CY64)</f>
        <v>0</v>
      </c>
      <c r="CZ65" s="20">
        <f t="shared" ref="CZ65:DW65" si="84">SUM(CZ15:CZ64)</f>
        <v>0</v>
      </c>
      <c r="DA65" s="20">
        <f t="shared" si="84"/>
        <v>0</v>
      </c>
      <c r="DB65" s="20">
        <f t="shared" si="84"/>
        <v>0</v>
      </c>
      <c r="DC65" s="20">
        <f t="shared" si="84"/>
        <v>0</v>
      </c>
      <c r="DD65" s="70"/>
      <c r="DE65" s="20">
        <f t="shared" si="84"/>
        <v>0</v>
      </c>
      <c r="DF65" s="20">
        <f t="shared" si="84"/>
        <v>0</v>
      </c>
      <c r="DG65" s="20">
        <f t="shared" si="84"/>
        <v>0</v>
      </c>
      <c r="DH65" s="20">
        <f t="shared" si="84"/>
        <v>0</v>
      </c>
      <c r="DI65" s="20">
        <f t="shared" si="84"/>
        <v>0</v>
      </c>
      <c r="DJ65" s="20">
        <f t="shared" si="84"/>
        <v>0</v>
      </c>
      <c r="DK65" s="20">
        <f t="shared" si="84"/>
        <v>0</v>
      </c>
      <c r="DL65" s="20">
        <f t="shared" si="84"/>
        <v>0</v>
      </c>
      <c r="DM65" s="70"/>
      <c r="DN65" s="20">
        <f t="shared" si="84"/>
        <v>0</v>
      </c>
      <c r="DO65" s="20">
        <f t="shared" si="84"/>
        <v>0</v>
      </c>
      <c r="DP65" s="20">
        <f t="shared" si="84"/>
        <v>0</v>
      </c>
      <c r="DQ65" s="20">
        <f t="shared" si="84"/>
        <v>0</v>
      </c>
      <c r="DR65" s="20">
        <f t="shared" si="84"/>
        <v>0</v>
      </c>
      <c r="DS65" s="53">
        <f t="shared" si="84"/>
        <v>0</v>
      </c>
      <c r="DT65" s="53">
        <f t="shared" si="84"/>
        <v>0</v>
      </c>
      <c r="DU65" s="53">
        <f t="shared" si="84"/>
        <v>0</v>
      </c>
      <c r="DV65" s="53"/>
      <c r="DW65" s="53">
        <f t="shared" si="84"/>
        <v>0</v>
      </c>
    </row>
    <row r="66" spans="2:127" ht="21" thickBot="1">
      <c r="B66" s="116" t="s">
        <v>64</v>
      </c>
      <c r="C66" s="117">
        <f>DR65</f>
        <v>0</v>
      </c>
      <c r="D66" s="21"/>
      <c r="E66" s="199" t="s">
        <v>184</v>
      </c>
      <c r="F66" s="200"/>
      <c r="G66" s="200"/>
      <c r="H66" s="201"/>
      <c r="I66" s="200" t="s">
        <v>157</v>
      </c>
      <c r="J66" s="200"/>
      <c r="K66" s="200"/>
      <c r="L66" s="201"/>
      <c r="M66" s="211" t="s">
        <v>185</v>
      </c>
      <c r="N66" s="212"/>
      <c r="O66" s="5"/>
    </row>
    <row r="67" spans="2:127" ht="19.5" customHeight="1" thickTop="1">
      <c r="B67" s="14" t="s">
        <v>65</v>
      </c>
      <c r="C67" s="118">
        <f>DS65</f>
        <v>0</v>
      </c>
      <c r="D67" s="5"/>
      <c r="E67" s="125" t="s">
        <v>73</v>
      </c>
      <c r="F67" s="126" t="s">
        <v>76</v>
      </c>
      <c r="G67" s="127" t="s">
        <v>73</v>
      </c>
      <c r="H67" s="128" t="s">
        <v>76</v>
      </c>
      <c r="I67" s="129" t="s">
        <v>73</v>
      </c>
      <c r="J67" s="128" t="s">
        <v>76</v>
      </c>
      <c r="K67" s="130" t="s">
        <v>73</v>
      </c>
      <c r="L67" s="128" t="s">
        <v>76</v>
      </c>
      <c r="M67" s="131" t="s">
        <v>179</v>
      </c>
      <c r="N67" s="132" t="s">
        <v>180</v>
      </c>
      <c r="AQ67" t="s">
        <v>74</v>
      </c>
    </row>
    <row r="68" spans="2:127" ht="20.25" customHeight="1">
      <c r="B68" s="145" t="s">
        <v>186</v>
      </c>
      <c r="C68" s="208">
        <f>DT65</f>
        <v>0</v>
      </c>
      <c r="D68" s="18"/>
      <c r="E68" s="133" t="s">
        <v>158</v>
      </c>
      <c r="F68" s="134">
        <f>AA65</f>
        <v>0</v>
      </c>
      <c r="G68" s="135" t="s">
        <v>160</v>
      </c>
      <c r="H68" s="136">
        <f>AC65</f>
        <v>0</v>
      </c>
      <c r="I68" s="137" t="s">
        <v>161</v>
      </c>
      <c r="J68" s="136">
        <f>AO65</f>
        <v>0</v>
      </c>
      <c r="K68" s="135" t="s">
        <v>163</v>
      </c>
      <c r="L68" s="136">
        <f>AQ65</f>
        <v>0</v>
      </c>
      <c r="M68" s="133" t="s">
        <v>181</v>
      </c>
      <c r="N68" s="136">
        <f>CD65</f>
        <v>0</v>
      </c>
    </row>
    <row r="69" spans="2:127" ht="21" thickBot="1">
      <c r="B69" s="146"/>
      <c r="C69" s="209"/>
      <c r="D69" s="5"/>
      <c r="E69" s="138" t="s">
        <v>159</v>
      </c>
      <c r="F69" s="139">
        <f>AB65</f>
        <v>0</v>
      </c>
      <c r="G69" s="140"/>
      <c r="H69" s="141"/>
      <c r="I69" s="142" t="s">
        <v>162</v>
      </c>
      <c r="J69" s="141">
        <f>AP65</f>
        <v>0</v>
      </c>
      <c r="K69" s="140" t="s">
        <v>164</v>
      </c>
      <c r="L69" s="141">
        <f>AV65</f>
        <v>0</v>
      </c>
      <c r="M69" s="138" t="s">
        <v>182</v>
      </c>
      <c r="N69" s="141">
        <f>CE65</f>
        <v>0</v>
      </c>
      <c r="DS69">
        <f>17000*49</f>
        <v>833000</v>
      </c>
      <c r="DT69">
        <f>13000*9</f>
        <v>117000</v>
      </c>
    </row>
    <row r="70" spans="2:127" ht="21" thickBot="1">
      <c r="B70" s="54" t="s">
        <v>66</v>
      </c>
      <c r="C70" s="75">
        <f>DU65</f>
        <v>0</v>
      </c>
      <c r="D70" s="5"/>
      <c r="E70" s="143"/>
      <c r="F70" s="144"/>
      <c r="G70" s="143"/>
      <c r="H70" s="143"/>
      <c r="I70" s="143"/>
      <c r="J70" s="143"/>
      <c r="K70" s="143"/>
      <c r="L70" s="143"/>
      <c r="M70" s="143"/>
      <c r="N70" s="143"/>
    </row>
    <row r="71" spans="2:127" ht="20.25" customHeight="1">
      <c r="B71" s="5"/>
      <c r="C71" s="205"/>
      <c r="D71" s="205"/>
      <c r="E71" s="22"/>
      <c r="F71" s="22"/>
      <c r="G71" s="5"/>
      <c r="J71" s="23"/>
      <c r="K71" s="23"/>
      <c r="L71" s="23"/>
      <c r="M71" s="23"/>
    </row>
    <row r="72" spans="2:127" ht="21" customHeight="1">
      <c r="B72" s="5"/>
      <c r="C72" s="205"/>
      <c r="D72" s="205"/>
      <c r="F72" s="5"/>
      <c r="G72" s="5"/>
      <c r="H72" s="5"/>
      <c r="J72" s="23"/>
      <c r="K72" s="23"/>
      <c r="L72" s="23"/>
      <c r="M72" s="23"/>
    </row>
    <row r="73" spans="2:127">
      <c r="B73" s="5"/>
      <c r="C73" s="5"/>
      <c r="D73" s="5"/>
      <c r="F73" s="5"/>
      <c r="G73" s="5"/>
      <c r="H73" s="5"/>
      <c r="J73" s="24"/>
    </row>
    <row r="74" spans="2:127">
      <c r="F74" s="5"/>
      <c r="G74" s="5"/>
      <c r="H74" s="5"/>
    </row>
    <row r="75" spans="2:127">
      <c r="C75" s="10"/>
      <c r="D75" s="10"/>
    </row>
    <row r="76" spans="2:127">
      <c r="C76" s="10"/>
      <c r="D76" s="10"/>
    </row>
    <row r="77" spans="2:127">
      <c r="C77" s="10"/>
      <c r="D77" s="10"/>
    </row>
    <row r="86" spans="5:5">
      <c r="E86" t="s">
        <v>67</v>
      </c>
    </row>
  </sheetData>
  <sheetProtection algorithmName="SHA-512" hashValue="oHB/S1ALBtY4fge5BJKyMxOgwSMwpkWLvhcar1ecSSRIApLldiHpTXQQrsFfgMs3icSr1vlC/9j/K6vK6zJjYw==" saltValue="c/Nlbnn1xLzQbPRmhVx50w==" spinCount="100000" sheet="1" objects="1" scenarios="1"/>
  <mergeCells count="113">
    <mergeCell ref="CE12:CE14"/>
    <mergeCell ref="M66:N66"/>
    <mergeCell ref="I66:L66"/>
    <mergeCell ref="CZ13:DA13"/>
    <mergeCell ref="DB13:DG13"/>
    <mergeCell ref="DH13:DM13"/>
    <mergeCell ref="E13:F13"/>
    <mergeCell ref="G13:L13"/>
    <mergeCell ref="M13:R13"/>
    <mergeCell ref="CW13:CW14"/>
    <mergeCell ref="CD12:CD14"/>
    <mergeCell ref="C71:D71"/>
    <mergeCell ref="BC12:BC14"/>
    <mergeCell ref="BD12:BD14"/>
    <mergeCell ref="AS12:AS14"/>
    <mergeCell ref="AT12:AT14"/>
    <mergeCell ref="AU12:AU14"/>
    <mergeCell ref="AV12:AV14"/>
    <mergeCell ref="AW12:AW14"/>
    <mergeCell ref="AX12:AX14"/>
    <mergeCell ref="AM12:AM14"/>
    <mergeCell ref="AN12:AN14"/>
    <mergeCell ref="AO12:AO14"/>
    <mergeCell ref="AP12:AP14"/>
    <mergeCell ref="AQ12:AQ14"/>
    <mergeCell ref="AR12:AR14"/>
    <mergeCell ref="C68:C69"/>
    <mergeCell ref="C72:D72"/>
    <mergeCell ref="DO13:DP13"/>
    <mergeCell ref="DQ13:DU13"/>
    <mergeCell ref="CA12:CA14"/>
    <mergeCell ref="CB12:CB14"/>
    <mergeCell ref="BQ12:BQ14"/>
    <mergeCell ref="BR12:BR14"/>
    <mergeCell ref="BS12:BS14"/>
    <mergeCell ref="BT12:BT14"/>
    <mergeCell ref="BU12:BU14"/>
    <mergeCell ref="BV12:BV14"/>
    <mergeCell ref="BK12:BK14"/>
    <mergeCell ref="BL12:BL14"/>
    <mergeCell ref="BM12:BM14"/>
    <mergeCell ref="BN12:BN14"/>
    <mergeCell ref="BO12:BO14"/>
    <mergeCell ref="BP12:BP14"/>
    <mergeCell ref="BE12:BE14"/>
    <mergeCell ref="BI12:BI14"/>
    <mergeCell ref="BJ12:BJ14"/>
    <mergeCell ref="AY12:AY14"/>
    <mergeCell ref="AZ12:AZ14"/>
    <mergeCell ref="BA12:BA14"/>
    <mergeCell ref="BB12:BB14"/>
    <mergeCell ref="DV13:DV14"/>
    <mergeCell ref="DW13:DW14"/>
    <mergeCell ref="E66:H66"/>
    <mergeCell ref="CU13:CU14"/>
    <mergeCell ref="CV13:CV14"/>
    <mergeCell ref="CY13:CY14"/>
    <mergeCell ref="CP13:CP14"/>
    <mergeCell ref="CR13:CR14"/>
    <mergeCell ref="CS13:CS14"/>
    <mergeCell ref="CT13:CT14"/>
    <mergeCell ref="CC12:CC14"/>
    <mergeCell ref="CF12:CF14"/>
    <mergeCell ref="CG12:CG14"/>
    <mergeCell ref="CH12:CH14"/>
    <mergeCell ref="CI12:CI14"/>
    <mergeCell ref="CJ12:CJ14"/>
    <mergeCell ref="BW12:BW14"/>
    <mergeCell ref="BX12:BX14"/>
    <mergeCell ref="BY12:BY14"/>
    <mergeCell ref="BZ12:BZ14"/>
    <mergeCell ref="BF12:BF14"/>
    <mergeCell ref="BG12:BG14"/>
    <mergeCell ref="BH12:BH14"/>
    <mergeCell ref="CX13:CX14"/>
    <mergeCell ref="J10:N10"/>
    <mergeCell ref="O10:P10"/>
    <mergeCell ref="AG12:AG14"/>
    <mergeCell ref="AH12:AH14"/>
    <mergeCell ref="AI12:AI14"/>
    <mergeCell ref="AJ12:AJ14"/>
    <mergeCell ref="AK12:AK14"/>
    <mergeCell ref="AL12:AL14"/>
    <mergeCell ref="AA12:AA14"/>
    <mergeCell ref="AB12:AB14"/>
    <mergeCell ref="AC12:AC14"/>
    <mergeCell ref="AD12:AD14"/>
    <mergeCell ref="AE12:AE14"/>
    <mergeCell ref="AF12:AF14"/>
    <mergeCell ref="B68:B69"/>
    <mergeCell ref="A12:A14"/>
    <mergeCell ref="B12:C12"/>
    <mergeCell ref="E12:R12"/>
    <mergeCell ref="B13:B14"/>
    <mergeCell ref="C13:C14"/>
    <mergeCell ref="B6:P6"/>
    <mergeCell ref="DQ6:DQ12"/>
    <mergeCell ref="D7:G7"/>
    <mergeCell ref="H7:N7"/>
    <mergeCell ref="O7:P7"/>
    <mergeCell ref="D8:G8"/>
    <mergeCell ref="H8:N8"/>
    <mergeCell ref="O8:P8"/>
    <mergeCell ref="E9:I9"/>
    <mergeCell ref="J9:N9"/>
    <mergeCell ref="S12:S14"/>
    <mergeCell ref="V12:V14"/>
    <mergeCell ref="W12:W14"/>
    <mergeCell ref="X12:X14"/>
    <mergeCell ref="Y12:Y14"/>
    <mergeCell ref="Z12:Z14"/>
    <mergeCell ref="O9:P9"/>
    <mergeCell ref="E10:I10"/>
  </mergeCells>
  <phoneticPr fontId="29"/>
  <conditionalFormatting sqref="C10">
    <cfRule type="containsText" dxfId="15" priority="26" stopIfTrue="1" operator="containsText" text="P">
      <formula>NOT(ISERROR(SEARCH("P",C10)))</formula>
    </cfRule>
    <cfRule type="containsText" dxfId="14" priority="27" stopIfTrue="1" operator="containsText" text="C">
      <formula>NOT(ISERROR(SEARCH("C",C10)))</formula>
    </cfRule>
  </conditionalFormatting>
  <conditionalFormatting sqref="D15:D64">
    <cfRule type="containsText" dxfId="13" priority="25" stopIfTrue="1" operator="containsText" text="P">
      <formula>NOT(ISERROR(SEARCH("P",D15)))</formula>
    </cfRule>
    <cfRule type="containsText" dxfId="12" priority="28" stopIfTrue="1" operator="containsText" text="C*">
      <formula>NOT(ISERROR(SEARCH("C*",D15)))</formula>
    </cfRule>
  </conditionalFormatting>
  <conditionalFormatting sqref="E15:E64">
    <cfRule type="containsText" dxfId="11" priority="11" operator="containsText" text="25-CD07">
      <formula>NOT(ISERROR(SEARCH("25-CD07",E15)))</formula>
    </cfRule>
  </conditionalFormatting>
  <conditionalFormatting sqref="E15:F64">
    <cfRule type="containsText" dxfId="10" priority="4" operator="containsText" text="25-SP18">
      <formula>NOT(ISERROR(SEARCH("25-SP18",E15)))</formula>
    </cfRule>
  </conditionalFormatting>
  <conditionalFormatting sqref="F15:F64">
    <cfRule type="containsText" dxfId="9" priority="9" operator="containsText" text="25-CD06">
      <formula>NOT(ISERROR(SEARCH("25-CD06",F15)))</formula>
    </cfRule>
    <cfRule type="containsText" dxfId="8" priority="10" operator="containsText" text="25-CD05">
      <formula>NOT(ISERROR(SEARCH("25-CD05",F15)))</formula>
    </cfRule>
  </conditionalFormatting>
  <conditionalFormatting sqref="G15:G64">
    <cfRule type="containsText" dxfId="7" priority="8" operator="containsText" text="25-CD26">
      <formula>NOT(ISERROR(SEARCH("25-CD26",G15)))</formula>
    </cfRule>
  </conditionalFormatting>
  <conditionalFormatting sqref="H71 J71:M72">
    <cfRule type="containsText" dxfId="6" priority="29" stopIfTrue="1" operator="containsText" text="団体">
      <formula>NOT(ISERROR(SEARCH("団体",H71)))</formula>
    </cfRule>
  </conditionalFormatting>
  <conditionalFormatting sqref="J15:J64">
    <cfRule type="containsText" dxfId="5" priority="7" operator="containsText" text="25-CD19">
      <formula>NOT(ISERROR(SEARCH("25-CD19",J15)))</formula>
    </cfRule>
  </conditionalFormatting>
  <conditionalFormatting sqref="J65">
    <cfRule type="containsText" dxfId="4" priority="30" stopIfTrue="1" operator="containsText" text="TP04P">
      <formula>NOT(ISERROR(SEARCH("TP04P",J65)))</formula>
    </cfRule>
    <cfRule type="containsText" dxfId="3" priority="31" stopIfTrue="1" operator="containsText" text="TP03P">
      <formula>NOT(ISERROR(SEARCH("TP03P",J65)))</formula>
    </cfRule>
    <cfRule type="containsText" dxfId="2" priority="32" stopIfTrue="1" operator="containsText" text="TT03P">
      <formula>NOT(ISERROR(SEARCH("TT03P",J65)))</formula>
    </cfRule>
  </conditionalFormatting>
  <conditionalFormatting sqref="M15:M64">
    <cfRule type="containsText" dxfId="1" priority="6" operator="containsText" text="25-CD21">
      <formula>NOT(ISERROR(SEARCH("25-CD21",M15)))</formula>
    </cfRule>
  </conditionalFormatting>
  <conditionalFormatting sqref="P15:P64">
    <cfRule type="containsText" dxfId="0" priority="5" operator="containsText" text="25-CD20">
      <formula>NOT(ISERROR(SEARCH("25-CD20",P15)))</formula>
    </cfRule>
  </conditionalFormatting>
  <dataValidations count="13">
    <dataValidation type="list" allowBlank="1" showInputMessage="1" showErrorMessage="1" sqref="B10" xr:uid="{C5B8CC4A-7846-A34B-AA2C-B8AEDCE7DEBA}">
      <formula1>"法人会員,準法人会員,非会員"</formula1>
    </dataValidation>
    <dataValidation type="list" allowBlank="1" showErrorMessage="1" sqref="I15:I64" xr:uid="{86351326-0BA8-214F-AC85-61A634900345}">
      <formula1>"25-CD13,25-CD31"</formula1>
    </dataValidation>
    <dataValidation type="list" allowBlank="1" showInputMessage="1" showErrorMessage="1" sqref="G15:G64" xr:uid="{B83A3167-ACA8-AE4B-AC61-20605636D831}">
      <formula1>"25-CD09,25-CD33,25-CD23,25-CD26"</formula1>
    </dataValidation>
    <dataValidation type="list" allowBlank="1" showInputMessage="1" showErrorMessage="1" sqref="H15:H64" xr:uid="{38D1C188-9241-9743-9394-513D3D4DBD5D}">
      <formula1>"対象なし"</formula1>
    </dataValidation>
    <dataValidation type="list" allowBlank="1" showErrorMessage="1" sqref="J15:J64" xr:uid="{6B591FE7-FBEA-964D-8399-213F3B65D37F}">
      <formula1>"25-CD19"</formula1>
    </dataValidation>
    <dataValidation type="list" allowBlank="1" showErrorMessage="1" sqref="K15:K64" xr:uid="{BFE33300-5336-6A40-9D8A-4CB8D2C092EA}">
      <formula1>"25-CD15,25-CD14"</formula1>
    </dataValidation>
    <dataValidation type="list" allowBlank="1" showErrorMessage="1" sqref="L15:L64 R15:R64 N15:N64" xr:uid="{6BF50136-754B-5D41-A843-D20B9B82EF4E}">
      <formula1>"対象なし"</formula1>
    </dataValidation>
    <dataValidation type="list" allowBlank="1" showErrorMessage="1" sqref="M15:M64" xr:uid="{7E5DFDFC-C809-0146-BF44-9AF889C61C4C}">
      <formula1>"25-CD16,25-CD24,25-CD08,25-CD21"</formula1>
    </dataValidation>
    <dataValidation type="list" allowBlank="1" showErrorMessage="1" sqref="O15:O64" xr:uid="{9DD28F30-5BA3-F440-8148-7F185F97D248}">
      <formula1>"25-CD18,25-CD25,25-CD11,25-CD22,25-CD32"</formula1>
    </dataValidation>
    <dataValidation type="list" allowBlank="1" showErrorMessage="1" sqref="Q15:Q64" xr:uid="{46352E50-0933-5743-9608-BD828EBBCE5B}">
      <formula1>"25-CD12"</formula1>
    </dataValidation>
    <dataValidation type="list" allowBlank="1" showInputMessage="1" showErrorMessage="1" sqref="E15:E64" xr:uid="{E09979E2-6C69-224A-8D3D-784B086C4FF1}">
      <formula1>"25-CD00,25-SP18,25-CD07,25-CD01,25-CD02"</formula1>
    </dataValidation>
    <dataValidation type="list" allowBlank="1" showInputMessage="1" showErrorMessage="1" sqref="F15:F64" xr:uid="{49014C67-9EC9-4946-8585-533DE90D13B8}">
      <formula1>"25-CD03,25-SP18,25-CD05,25-CD06,25-CD04"</formula1>
    </dataValidation>
    <dataValidation type="list" allowBlank="1" showErrorMessage="1" sqref="P15:P64" xr:uid="{D8A73942-D220-2148-8E5E-E7C3D9E10A11}">
      <formula1>"25-CD27,25-CD20"</formula1>
    </dataValidation>
  </dataValidations>
  <pageMargins left="0.25" right="0.25" top="0.75" bottom="0.75" header="0.3" footer="0.3"/>
  <pageSetup paperSize="9" scale="33" fitToWidth="0" orientation="landscape" r:id="rId1"/>
  <headerFooter>
    <oddHeader>&amp;R&amp;"ＭＳ Ｐゴシック,標準"&amp;14出力日：&amp;D</oddHeader>
  </headerFooter>
  <colBreaks count="1" manualBreakCount="1">
    <brk id="20" max="69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0861E66CD4A46A98642FBA0D0966D" ma:contentTypeVersion="15" ma:contentTypeDescription="Create a new document." ma:contentTypeScope="" ma:versionID="f82f5612b7413004cb0282aaa2ab3244">
  <xsd:schema xmlns:xsd="http://www.w3.org/2001/XMLSchema" xmlns:xs="http://www.w3.org/2001/XMLSchema" xmlns:p="http://schemas.microsoft.com/office/2006/metadata/properties" xmlns:ns2="be35e810-745f-452e-9c3b-28b6f66bd5c9" xmlns:ns3="a76dbb5e-19f5-4b4d-946f-5e98116711c4" targetNamespace="http://schemas.microsoft.com/office/2006/metadata/properties" ma:root="true" ma:fieldsID="96740a86bf24e4ad30ca177cb3dc30c9" ns2:_="" ns3:_="">
    <xsd:import namespace="be35e810-745f-452e-9c3b-28b6f66bd5c9"/>
    <xsd:import namespace="a76dbb5e-19f5-4b4d-946f-5e98116711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35e810-745f-452e-9c3b-28b6f66bd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c4fd492-276b-4614-b3af-3a4c63b563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dbb5e-19f5-4b4d-946f-5e98116711c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ddf5ac0-f821-47d9-ab8f-053b92f32b35}" ma:internalName="TaxCatchAll" ma:showField="CatchAllData" ma:web="a76dbb5e-19f5-4b4d-946f-5e98116711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6dbb5e-19f5-4b4d-946f-5e98116711c4" xsi:nil="true"/>
    <lcf76f155ced4ddcb4097134ff3c332f xmlns="be35e810-745f-452e-9c3b-28b6f66bd5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E6FA0E4-ABC1-48B2-9D33-391CE0A614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35e810-745f-452e-9c3b-28b6f66bd5c9"/>
    <ds:schemaRef ds:uri="a76dbb5e-19f5-4b4d-946f-5e98116711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7B37FA-0CFF-4888-87B5-CC88B1E2B9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17EB33-EC6C-4B27-900B-7FA2B0B31E9E}">
  <ds:schemaRefs>
    <ds:schemaRef ds:uri="http://schemas.microsoft.com/office/2006/metadata/properties"/>
    <ds:schemaRef ds:uri="http://schemas.microsoft.com/office/infopath/2007/PartnerControls"/>
    <ds:schemaRef ds:uri="a76dbb5e-19f5-4b4d-946f-5e98116711c4"/>
    <ds:schemaRef ds:uri="be35e810-745f-452e-9c3b-28b6f66bd5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団体申込書2024-10v1 (法人)</vt:lpstr>
      <vt:lpstr>'団体申込書2024-10v1 (法人)'!Print_Area</vt:lpstr>
    </vt:vector>
  </TitlesOfParts>
  <Manager>山崎　敏正</Manager>
  <Company>一般財団法人テクニカルコミュニケーター協会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CDシンポ2023団体申込書</dc:title>
  <dc:subject/>
  <dc:creator>事務局</dc:creator>
  <cp:keywords/>
  <dc:description/>
  <cp:lastModifiedBy>彰 井上</cp:lastModifiedBy>
  <cp:revision/>
  <cp:lastPrinted>2025-07-14T02:34:43Z</cp:lastPrinted>
  <dcterms:created xsi:type="dcterms:W3CDTF">2020-08-04T06:31:31Z</dcterms:created>
  <dcterms:modified xsi:type="dcterms:W3CDTF">2025-07-31T05:01:01Z</dcterms:modified>
  <cp:category>富士通秘密情報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2023-09-06T07:59:07Z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de80993c-4b2b-4ee8-831f-6734947d0dd0</vt:lpwstr>
  </property>
  <property fmtid="{D5CDD505-2E9C-101B-9397-08002B2CF9AE}" pid="8" name="MSIP_Label_a7295cc1-d279-42ac-ab4d-3b0f4fece050_ContentBits">
    <vt:lpwstr>0</vt:lpwstr>
  </property>
  <property fmtid="{D5CDD505-2E9C-101B-9397-08002B2CF9AE}" pid="9" name="ContentTypeId">
    <vt:lpwstr>0x0101005990861E66CD4A46A98642FBA0D0966D</vt:lpwstr>
  </property>
  <property fmtid="{D5CDD505-2E9C-101B-9397-08002B2CF9AE}" pid="10" name="MediaServiceImageTags">
    <vt:lpwstr/>
  </property>
</Properties>
</file>